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eddy\DEPT\PHIBCS\PHI\Publications\Health Topic\Workforce\Workforce - Quarterly update to staff in Post, Vacancies and Turnover\2019-12-03\Tables\"/>
    </mc:Choice>
  </mc:AlternateContent>
  <workbookProtection workbookPassword="8933" lockStructure="1"/>
  <bookViews>
    <workbookView xWindow="105" yWindow="-180" windowWidth="12390" windowHeight="7830"/>
  </bookViews>
  <sheets>
    <sheet name="Welcome" sheetId="3" r:id="rId1"/>
    <sheet name="Intakes" sheetId="4" r:id="rId2"/>
    <sheet name="In training" sheetId="6" r:id="rId3"/>
  </sheets>
  <definedNames>
    <definedName name="OLE_LINK2" localSheetId="0">Welcome!#REF!</definedName>
    <definedName name="_xlnm.Print_Titles" localSheetId="2">'In training'!$A:$A</definedName>
    <definedName name="_xlnm.Print_Titles" localSheetId="1">Intakes!$A:$A</definedName>
  </definedNames>
  <calcPr calcId="162913"/>
</workbook>
</file>

<file path=xl/calcChain.xml><?xml version="1.0" encoding="utf-8"?>
<calcChain xmlns="http://schemas.openxmlformats.org/spreadsheetml/2006/main">
  <c r="T1" i="6" l="1"/>
  <c r="R14" i="6" l="1"/>
  <c r="Q14" i="6"/>
  <c r="O14" i="6"/>
  <c r="C23" i="6"/>
  <c r="C22" i="6"/>
  <c r="C21" i="6"/>
  <c r="C20" i="6"/>
  <c r="C18" i="6"/>
  <c r="C17" i="6"/>
  <c r="C16" i="6"/>
  <c r="C15" i="6"/>
  <c r="C14" i="6" s="1"/>
  <c r="N14" i="6"/>
  <c r="M14" i="6"/>
  <c r="L14" i="6"/>
  <c r="K14" i="6"/>
  <c r="J14" i="6"/>
  <c r="I14" i="6"/>
  <c r="H14" i="6"/>
  <c r="G14" i="6"/>
  <c r="F14" i="6"/>
  <c r="E14" i="6"/>
  <c r="D14" i="6"/>
  <c r="B14" i="6"/>
  <c r="N7" i="6"/>
  <c r="M7" i="6"/>
  <c r="L7" i="6"/>
  <c r="K7" i="6"/>
  <c r="J7" i="6"/>
  <c r="I7" i="6"/>
  <c r="H7" i="6"/>
  <c r="G7" i="6"/>
  <c r="F7" i="6"/>
  <c r="E7" i="6"/>
  <c r="D7" i="6"/>
  <c r="C7" i="6"/>
  <c r="B7" i="6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N7" i="4"/>
  <c r="M7" i="4"/>
  <c r="L7" i="4"/>
  <c r="K7" i="4"/>
  <c r="J7" i="4"/>
  <c r="I7" i="4"/>
  <c r="H7" i="4"/>
  <c r="G7" i="4"/>
  <c r="F7" i="4"/>
  <c r="E7" i="4"/>
  <c r="D7" i="4"/>
  <c r="C7" i="4"/>
  <c r="B7" i="4"/>
</calcChain>
</file>

<file path=xl/sharedStrings.xml><?xml version="1.0" encoding="utf-8"?>
<sst xmlns="http://schemas.openxmlformats.org/spreadsheetml/2006/main" count="106" uniqueCount="71">
  <si>
    <t>NHSScotland Workforce Statistics</t>
  </si>
  <si>
    <t>Initial entrant</t>
  </si>
  <si>
    <t>General/adult</t>
  </si>
  <si>
    <t>Mental illness/Mental health</t>
  </si>
  <si>
    <t>Learning disabilities</t>
  </si>
  <si>
    <t>Children</t>
  </si>
  <si>
    <t>Post registration</t>
  </si>
  <si>
    <t>Specialist Nursing Practice</t>
  </si>
  <si>
    <t>Specialist Community Nursing Practice</t>
  </si>
  <si>
    <t>Health Visitor</t>
  </si>
  <si>
    <t>District Nurses</t>
  </si>
  <si>
    <t>Notes:</t>
  </si>
  <si>
    <t>NHS Education for Scotland</t>
  </si>
  <si>
    <t>NHSScotland workforce statistics</t>
  </si>
  <si>
    <t>1.  Workbook details</t>
  </si>
  <si>
    <t>Information available within this workbook:</t>
  </si>
  <si>
    <t>The following symbols and abbreviations have been used:</t>
  </si>
  <si>
    <t>- nil</t>
  </si>
  <si>
    <t>x not applicable</t>
  </si>
  <si>
    <t>.. not available</t>
  </si>
  <si>
    <t xml:space="preserve">3.  Additional information relating to NHS Scotland workforce data </t>
  </si>
  <si>
    <t>See the workforce web pages.</t>
  </si>
  <si>
    <t>4.  Source of data</t>
  </si>
  <si>
    <t>Nursing and Midwifery student intakes and students in training</t>
  </si>
  <si>
    <t>2.  Specific information - student intake and students in training</t>
  </si>
  <si>
    <t xml:space="preserve">Sources: </t>
  </si>
  <si>
    <t>financial year.  Data sourced from NHS Education for</t>
  </si>
  <si>
    <t>Intakes</t>
  </si>
  <si>
    <t>In training</t>
  </si>
  <si>
    <t>- Table showing trend information on nursing and midwifery student intakes</t>
  </si>
  <si>
    <t>- Table showing trend information on nursing and midwifery students in training</t>
  </si>
  <si>
    <t xml:space="preserve">Figures presented in the student intake and students in training table includes people that have enrolled in a nursing and midwifery </t>
  </si>
  <si>
    <t>`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</si>
  <si>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</si>
  <si>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</si>
  <si>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</si>
  <si>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</si>
  <si>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</si>
  <si>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</si>
  <si>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</si>
  <si>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</si>
  <si>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</si>
  <si>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</si>
  <si>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</si>
  <si>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</si>
  <si>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</si>
  <si>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</si>
  <si>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Midwifery</t>
  </si>
  <si>
    <t>Nursing and midwifery - student intakes</t>
  </si>
  <si>
    <t>2014/15</t>
  </si>
  <si>
    <t>In Training</t>
  </si>
  <si>
    <t>2015/16</t>
  </si>
  <si>
    <t xml:space="preserve">    Children's &amp; Learning Disabilities (Dual Award)</t>
  </si>
  <si>
    <t xml:space="preserve">   Children's &amp; Learning Disabilities (Dual Award)</t>
  </si>
  <si>
    <t>x</t>
  </si>
  <si>
    <t>2016/17</t>
  </si>
  <si>
    <t>2017/18</t>
  </si>
  <si>
    <t>This is an NHS Education for Scotland Statistics release.</t>
  </si>
  <si>
    <t>2018/19</t>
  </si>
  <si>
    <t>Scotland's (NES) Computerised Training Index</t>
  </si>
  <si>
    <t>of Student Nurses and Midwives</t>
  </si>
  <si>
    <t>second to first level conversion courses and</t>
  </si>
  <si>
    <r>
      <t>Intakes</t>
    </r>
    <r>
      <rPr>
        <vertAlign val="superscript"/>
        <sz val="12"/>
        <color indexed="8"/>
        <rFont val="Arial"/>
        <family val="2"/>
      </rPr>
      <t>1</t>
    </r>
  </si>
  <si>
    <r>
      <t>Conversion student</t>
    </r>
    <r>
      <rPr>
        <vertAlign val="superscript"/>
        <sz val="12"/>
        <rFont val="Arial"/>
        <family val="2"/>
      </rPr>
      <t>2</t>
    </r>
  </si>
  <si>
    <r>
      <rPr>
        <b/>
        <sz val="12"/>
        <rFont val="Arial"/>
        <family val="2"/>
      </rPr>
      <t xml:space="preserve">1. </t>
    </r>
    <r>
      <rPr>
        <sz val="12"/>
        <rFont val="Arial"/>
        <family val="2"/>
      </rPr>
      <t>Intakes of student nurses and midwives commencing in</t>
    </r>
  </si>
  <si>
    <r>
      <rPr>
        <b/>
        <sz val="12"/>
        <rFont val="Arial"/>
        <family val="2"/>
      </rPr>
      <t xml:space="preserve">2. </t>
    </r>
    <r>
      <rPr>
        <sz val="12"/>
        <rFont val="Arial"/>
        <family val="2"/>
      </rPr>
      <t>Comprises students on first to first level and</t>
    </r>
  </si>
  <si>
    <r>
      <t>Nursing and midwifery - students in training</t>
    </r>
    <r>
      <rPr>
        <b/>
        <vertAlign val="superscript"/>
        <sz val="16"/>
        <rFont val="Arial"/>
        <family val="2"/>
      </rPr>
      <t>1</t>
    </r>
  </si>
  <si>
    <t>degree/diploma course at university, or are a student in training.</t>
  </si>
  <si>
    <t>shortened Midwifery courses for registered nurses.</t>
  </si>
  <si>
    <r>
      <rPr>
        <b/>
        <sz val="12"/>
        <rFont val="Arial"/>
        <family val="2"/>
      </rPr>
      <t>1.</t>
    </r>
    <r>
      <rPr>
        <sz val="12"/>
        <rFont val="Arial"/>
        <family val="2"/>
      </rPr>
      <t xml:space="preserve"> As at 31 October of each year. These data come from a dynamic database which are subject to change, however these data are not updated after being originally reported.</t>
    </r>
  </si>
  <si>
    <t xml:space="preserve">Source: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</si>
</sst>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;\-"/>
  </numFmts>
  <fonts count="36" x14ac:knownFonts="1">
    <font>
      <sz val="8"/>
      <name val="Arial"/>
    </font>
    <font>
      <sz val="10"/>
      <name val="Arial"/>
      <family val="2"/>
    </font>
    <font>
      <u/>
      <sz val="6.8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3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43"/>
      <name val="Calibri"/>
      <family val="2"/>
    </font>
    <font>
      <b/>
      <sz val="15"/>
      <color indexed="13"/>
      <name val="Calibri"/>
      <family val="2"/>
    </font>
    <font>
      <b/>
      <sz val="13"/>
      <color indexed="13"/>
      <name val="Calibri"/>
      <family val="2"/>
    </font>
    <font>
      <b/>
      <sz val="11"/>
      <color indexed="13"/>
      <name val="Calibri"/>
      <family val="2"/>
    </font>
    <font>
      <u/>
      <sz val="8"/>
      <color indexed="12"/>
      <name val="Arial"/>
      <family val="2"/>
    </font>
    <font>
      <sz val="11"/>
      <color indexed="23"/>
      <name val="Calibri"/>
      <family val="2"/>
    </font>
    <font>
      <sz val="11"/>
      <color indexed="3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13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u/>
      <sz val="12"/>
      <color indexed="13"/>
      <name val="Arial"/>
      <family val="2"/>
    </font>
    <font>
      <sz val="12"/>
      <color indexed="8"/>
      <name val="Arial"/>
      <family val="2"/>
    </font>
    <font>
      <sz val="12"/>
      <color indexed="13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vertAlign val="superscript"/>
      <sz val="12"/>
      <color indexed="8"/>
      <name val="Arial"/>
      <family val="2"/>
    </font>
    <font>
      <vertAlign val="superscript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vertAlign val="superscript"/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25"/>
      </patternFill>
    </fill>
    <fill>
      <patternFill patternType="solid">
        <fgColor indexed="50"/>
      </patternFill>
    </fill>
    <fill>
      <patternFill patternType="solid">
        <fgColor indexed="55"/>
      </patternFill>
    </fill>
    <fill>
      <patternFill patternType="solid">
        <fgColor indexed="1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23"/>
      </top>
      <bottom style="double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10" borderId="1" applyNumberFormat="0" applyAlignment="0" applyProtection="0"/>
    <xf numFmtId="0" fontId="15" fillId="0" borderId="6" applyNumberFormat="0" applyFill="0" applyAlignment="0" applyProtection="0"/>
    <xf numFmtId="0" fontId="15" fillId="10" borderId="0" applyNumberFormat="0" applyBorder="0" applyAlignment="0" applyProtection="0"/>
    <xf numFmtId="0" fontId="1" fillId="0" borderId="0"/>
    <xf numFmtId="0" fontId="16" fillId="10" borderId="7" applyNumberFormat="0" applyFont="0" applyAlignment="0" applyProtection="0"/>
    <xf numFmtId="0" fontId="17" fillId="2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0">
    <xf numFmtId="0" fontId="0" fillId="0" borderId="0" xfId="0"/>
    <xf numFmtId="0" fontId="22" fillId="0" borderId="0" xfId="0" applyFont="1" applyFill="1"/>
    <xf numFmtId="0" fontId="23" fillId="0" borderId="0" xfId="0" applyFont="1" applyFill="1" applyAlignment="1">
      <alignment horizontal="right"/>
    </xf>
    <xf numFmtId="0" fontId="21" fillId="0" borderId="0" xfId="0" applyFont="1" applyFill="1"/>
    <xf numFmtId="0" fontId="25" fillId="0" borderId="0" xfId="34" applyFont="1" applyFill="1" applyAlignment="1" applyProtection="1"/>
    <xf numFmtId="0" fontId="26" fillId="11" borderId="0" xfId="0" quotePrefix="1" applyFont="1" applyFill="1"/>
    <xf numFmtId="0" fontId="22" fillId="0" borderId="0" xfId="0" applyFont="1" applyFill="1" applyAlignment="1"/>
    <xf numFmtId="0" fontId="27" fillId="0" borderId="0" xfId="0" applyFont="1" applyFill="1"/>
    <xf numFmtId="0" fontId="22" fillId="0" borderId="0" xfId="0" applyFont="1" applyAlignment="1"/>
    <xf numFmtId="0" fontId="22" fillId="0" borderId="0" xfId="0" quotePrefix="1" applyFont="1" applyFill="1" applyAlignment="1"/>
    <xf numFmtId="0" fontId="22" fillId="0" borderId="0" xfId="0" applyFont="1" applyFill="1" applyAlignment="1">
      <alignment wrapText="1"/>
    </xf>
    <xf numFmtId="0" fontId="25" fillId="0" borderId="0" xfId="35" applyFont="1" applyFill="1" applyAlignment="1" applyProtection="1"/>
    <xf numFmtId="17" fontId="24" fillId="0" borderId="0" xfId="0" quotePrefix="1" applyNumberFormat="1" applyFont="1" applyFill="1"/>
    <xf numFmtId="0" fontId="22" fillId="0" borderId="0" xfId="0" applyFont="1" applyFill="1" applyAlignment="1">
      <alignment horizontal="left" indent="1"/>
    </xf>
    <xf numFmtId="0" fontId="21" fillId="0" borderId="0" xfId="0" applyFont="1"/>
    <xf numFmtId="0" fontId="25" fillId="0" borderId="0" xfId="35" applyFont="1" applyAlignment="1" applyProtection="1"/>
    <xf numFmtId="0" fontId="22" fillId="0" borderId="0" xfId="0" applyFont="1" applyFill="1" applyAlignment="1">
      <alignment horizontal="justify"/>
    </xf>
    <xf numFmtId="0" fontId="28" fillId="0" borderId="0" xfId="0" applyFont="1" applyFill="1" applyProtection="1">
      <protection hidden="1"/>
    </xf>
    <xf numFmtId="0" fontId="28" fillId="0" borderId="0" xfId="0" applyFont="1" applyFill="1" applyAlignment="1">
      <alignment horizontal="left"/>
    </xf>
    <xf numFmtId="0" fontId="22" fillId="0" borderId="0" xfId="0" applyFont="1" applyAlignment="1" applyProtection="1">
      <alignment horizontal="right"/>
      <protection locked="0" hidden="1"/>
    </xf>
    <xf numFmtId="0" fontId="22" fillId="0" borderId="0" xfId="0" applyFont="1" applyFill="1" applyAlignment="1" applyProtection="1">
      <alignment horizontal="right"/>
      <protection locked="0" hidden="1"/>
    </xf>
    <xf numFmtId="0" fontId="24" fillId="0" borderId="0" xfId="0" applyFont="1" applyFill="1" applyAlignment="1" applyProtection="1">
      <alignment horizontal="right"/>
      <protection locked="0" hidden="1"/>
    </xf>
    <xf numFmtId="0" fontId="22" fillId="0" borderId="0" xfId="0" applyFont="1" applyProtection="1">
      <protection locked="0" hidden="1"/>
    </xf>
    <xf numFmtId="0" fontId="22" fillId="0" borderId="0" xfId="0" applyFont="1" applyBorder="1" applyProtection="1">
      <protection locked="0" hidden="1"/>
    </xf>
    <xf numFmtId="0" fontId="22" fillId="0" borderId="0" xfId="0" applyFont="1" applyBorder="1" applyAlignment="1" applyProtection="1">
      <alignment horizontal="right"/>
      <protection locked="0" hidden="1"/>
    </xf>
    <xf numFmtId="0" fontId="22" fillId="0" borderId="0" xfId="0" applyFont="1" applyBorder="1" applyProtection="1">
      <protection hidden="1"/>
    </xf>
    <xf numFmtId="0" fontId="29" fillId="0" borderId="10" xfId="39" applyFont="1" applyBorder="1" applyAlignment="1" applyProtection="1">
      <alignment horizontal="left"/>
      <protection hidden="1"/>
    </xf>
    <xf numFmtId="0" fontId="21" fillId="0" borderId="10" xfId="0" applyFont="1" applyBorder="1" applyAlignment="1" applyProtection="1">
      <alignment horizontal="right"/>
      <protection hidden="1"/>
    </xf>
    <xf numFmtId="0" fontId="21" fillId="0" borderId="0" xfId="0" applyFont="1" applyAlignment="1" applyProtection="1">
      <alignment horizontal="right"/>
      <protection locked="0" hidden="1"/>
    </xf>
    <xf numFmtId="0" fontId="21" fillId="0" borderId="10" xfId="0" applyFont="1" applyFill="1" applyBorder="1" applyProtection="1">
      <protection hidden="1"/>
    </xf>
    <xf numFmtId="164" fontId="21" fillId="0" borderId="11" xfId="0" applyNumberFormat="1" applyFont="1" applyFill="1" applyBorder="1" applyAlignment="1" applyProtection="1">
      <alignment horizontal="right"/>
      <protection hidden="1"/>
    </xf>
    <xf numFmtId="164" fontId="21" fillId="0" borderId="10" xfId="0" applyNumberFormat="1" applyFont="1" applyBorder="1" applyProtection="1">
      <protection hidden="1"/>
    </xf>
    <xf numFmtId="164" fontId="21" fillId="0" borderId="10" xfId="0" applyNumberFormat="1" applyFont="1" applyBorder="1" applyProtection="1">
      <protection locked="0" hidden="1"/>
    </xf>
    <xf numFmtId="0" fontId="26" fillId="0" borderId="0" xfId="0" applyFont="1" applyBorder="1" applyAlignment="1" applyProtection="1">
      <alignment horizontal="left" indent="2"/>
      <protection hidden="1"/>
    </xf>
    <xf numFmtId="164" fontId="22" fillId="0" borderId="0" xfId="0" applyNumberFormat="1" applyFont="1" applyFill="1" applyAlignment="1" applyProtection="1">
      <alignment horizontal="right"/>
      <protection hidden="1"/>
    </xf>
    <xf numFmtId="164" fontId="22" fillId="0" borderId="0" xfId="0" applyNumberFormat="1" applyFont="1" applyAlignment="1" applyProtection="1">
      <alignment horizontal="right"/>
      <protection hidden="1"/>
    </xf>
    <xf numFmtId="164" fontId="22" fillId="0" borderId="0" xfId="0" applyNumberFormat="1" applyFont="1" applyProtection="1">
      <protection hidden="1"/>
    </xf>
    <xf numFmtId="164" fontId="22" fillId="0" borderId="0" xfId="0" applyNumberFormat="1" applyFont="1" applyProtection="1">
      <protection locked="0" hidden="1"/>
    </xf>
    <xf numFmtId="164" fontId="22" fillId="0" borderId="0" xfId="0" applyNumberFormat="1" applyFont="1" applyBorder="1" applyAlignment="1" applyProtection="1">
      <alignment horizontal="right"/>
      <protection hidden="1"/>
    </xf>
    <xf numFmtId="0" fontId="22" fillId="0" borderId="0" xfId="0" applyFont="1"/>
    <xf numFmtId="164" fontId="22" fillId="0" borderId="10" xfId="0" applyNumberFormat="1" applyFont="1" applyBorder="1" applyAlignment="1" applyProtection="1">
      <alignment horizontal="right"/>
      <protection hidden="1"/>
    </xf>
    <xf numFmtId="164" fontId="22" fillId="0" borderId="10" xfId="0" applyNumberFormat="1" applyFont="1" applyBorder="1" applyProtection="1">
      <protection hidden="1"/>
    </xf>
    <xf numFmtId="164" fontId="22" fillId="0" borderId="10" xfId="0" applyNumberFormat="1" applyFont="1" applyBorder="1" applyProtection="1">
      <protection locked="0" hidden="1"/>
    </xf>
    <xf numFmtId="0" fontId="21" fillId="0" borderId="11" xfId="0" applyFont="1" applyFill="1" applyBorder="1" applyProtection="1">
      <protection hidden="1"/>
    </xf>
    <xf numFmtId="164" fontId="21" fillId="0" borderId="10" xfId="0" applyNumberFormat="1" applyFont="1" applyFill="1" applyBorder="1" applyAlignment="1" applyProtection="1">
      <alignment horizontal="right"/>
      <protection hidden="1"/>
    </xf>
    <xf numFmtId="0" fontId="22" fillId="0" borderId="0" xfId="0" applyFont="1" applyFill="1" applyBorder="1" applyProtection="1">
      <protection locked="0" hidden="1"/>
    </xf>
    <xf numFmtId="0" fontId="26" fillId="0" borderId="10" xfId="0" applyFont="1" applyBorder="1" applyAlignment="1" applyProtection="1">
      <alignment horizontal="left" indent="2"/>
      <protection hidden="1"/>
    </xf>
    <xf numFmtId="0" fontId="22" fillId="0" borderId="0" xfId="0" applyFont="1" applyAlignment="1" applyProtection="1">
      <alignment horizontal="left"/>
      <protection locked="0" hidden="1"/>
    </xf>
    <xf numFmtId="0" fontId="22" fillId="0" borderId="0" xfId="0" applyFont="1" applyBorder="1" applyAlignment="1" applyProtection="1">
      <alignment horizontal="left" indent="1"/>
      <protection locked="0" hidden="1"/>
    </xf>
    <xf numFmtId="0" fontId="22" fillId="0" borderId="0" xfId="0" applyFont="1" applyBorder="1" applyAlignment="1" applyProtection="1">
      <protection locked="0" hidden="1"/>
    </xf>
    <xf numFmtId="0" fontId="28" fillId="0" borderId="0" xfId="0" applyFont="1" applyProtection="1">
      <protection hidden="1"/>
    </xf>
    <xf numFmtId="0" fontId="32" fillId="0" borderId="0" xfId="0" applyFont="1" applyProtection="1">
      <protection locked="0" hidden="1"/>
    </xf>
    <xf numFmtId="0" fontId="28" fillId="0" borderId="0" xfId="0" applyFont="1" applyBorder="1" applyAlignment="1" applyProtection="1">
      <protection locked="0" hidden="1"/>
    </xf>
    <xf numFmtId="0" fontId="29" fillId="0" borderId="10" xfId="0" applyFont="1" applyBorder="1" applyProtection="1">
      <protection hidden="1"/>
    </xf>
    <xf numFmtId="0" fontId="21" fillId="0" borderId="0" xfId="0" applyFont="1" applyBorder="1" applyAlignment="1" applyProtection="1">
      <alignment horizontal="right"/>
      <protection hidden="1"/>
    </xf>
    <xf numFmtId="0" fontId="21" fillId="0" borderId="10" xfId="0" applyFont="1" applyBorder="1" applyProtection="1">
      <protection locked="0" hidden="1"/>
    </xf>
    <xf numFmtId="3" fontId="21" fillId="0" borderId="10" xfId="0" applyNumberFormat="1" applyFont="1" applyBorder="1" applyProtection="1">
      <protection hidden="1"/>
    </xf>
    <xf numFmtId="3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0" fontId="22" fillId="0" borderId="10" xfId="0" applyFont="1" applyBorder="1"/>
    <xf numFmtId="0" fontId="22" fillId="0" borderId="10" xfId="0" applyFont="1" applyBorder="1" applyProtection="1">
      <protection hidden="1"/>
    </xf>
    <xf numFmtId="3" fontId="21" fillId="0" borderId="11" xfId="0" applyNumberFormat="1" applyFont="1" applyBorder="1" applyProtection="1">
      <protection hidden="1"/>
    </xf>
    <xf numFmtId="0" fontId="21" fillId="0" borderId="0" xfId="0" applyFont="1" applyBorder="1" applyProtection="1">
      <protection locked="0" hidden="1"/>
    </xf>
    <xf numFmtId="0" fontId="21" fillId="0" borderId="11" xfId="0" applyFont="1" applyFill="1" applyBorder="1" applyAlignment="1" applyProtection="1">
      <alignment horizontal="left"/>
      <protection hidden="1"/>
    </xf>
    <xf numFmtId="0" fontId="21" fillId="0" borderId="0" xfId="0" applyFont="1" applyFill="1" applyBorder="1" applyProtection="1">
      <protection locked="0" hidden="1"/>
    </xf>
    <xf numFmtId="0" fontId="33" fillId="0" borderId="0" xfId="0" applyFont="1" applyProtection="1">
      <protection hidden="1"/>
    </xf>
    <xf numFmtId="0" fontId="34" fillId="0" borderId="0" xfId="0" applyFont="1" applyProtection="1">
      <protection locked="0" hidden="1"/>
    </xf>
    <xf numFmtId="0" fontId="33" fillId="0" borderId="0" xfId="0" applyFont="1" applyBorder="1" applyAlignment="1" applyProtection="1">
      <protection locked="0" hidden="1"/>
    </xf>
    <xf numFmtId="0" fontId="22" fillId="0" borderId="0" xfId="0" applyFont="1" applyBorder="1" applyAlignment="1" applyProtection="1">
      <alignment wrapText="1"/>
      <protection locked="0" hidden="1"/>
    </xf>
    <xf numFmtId="0" fontId="23" fillId="0" borderId="0" xfId="0" applyFont="1" applyFill="1" applyAlignment="1" applyProtection="1">
      <alignment horizontal="right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_Overall_staff_S2013" xfId="35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_template (2)" xfId="39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FF"/>
      <rgbColor rgb="00FFFFFF"/>
      <rgbColor rgb="00092869"/>
      <rgbColor rgb="006B077B"/>
      <rgbColor rgb="00FFFFFF"/>
      <rgbColor rgb="00FFEC00"/>
      <rgbColor rgb="00FFFFFF"/>
      <rgbColor rgb="00FFFFFF"/>
      <rgbColor rgb="00FFFFFF"/>
      <rgbColor rgb="00FFFFFF"/>
      <rgbColor rgb="00FFFFFF"/>
      <rgbColor rgb="00C0C0C0"/>
      <rgbColor rgb="00808080"/>
      <rgbColor rgb="00092869"/>
      <rgbColor rgb="000391BF"/>
      <rgbColor rgb="0000A15F"/>
      <rgbColor rgb="0067BF29"/>
      <rgbColor rgb="006B077B"/>
      <rgbColor rgb="00FF0000"/>
      <rgbColor rgb="00EE9C00"/>
      <rgbColor rgb="00FFEC00"/>
      <rgbColor rgb="00092869"/>
      <rgbColor rgb="000391BF"/>
      <rgbColor rgb="0000A15F"/>
      <rgbColor rgb="0067BF29"/>
      <rgbColor rgb="006B077B"/>
      <rgbColor rgb="00FF0000"/>
      <rgbColor rgb="00EE9C00"/>
      <rgbColor rgb="00FFEC00"/>
      <rgbColor rgb="00FFFFFF"/>
      <rgbColor rgb="00FFFFFF"/>
      <rgbColor rgb="00FFFFFF"/>
      <rgbColor rgb="0000684D"/>
      <rgbColor rgb="00FFFFFF"/>
      <rgbColor rgb="0067BF29"/>
      <rgbColor rgb="00FFFFFF"/>
      <rgbColor rgb="0000A15F"/>
      <rgbColor rgb="00FFFFFF"/>
      <rgbColor rgb="00FFFFFF"/>
      <rgbColor rgb="00B80068"/>
      <rgbColor rgb="000391BF"/>
      <rgbColor rgb="00A1002F"/>
      <rgbColor rgb="00EE9C00"/>
      <rgbColor rgb="00FFFFFF"/>
      <rgbColor rgb="00969696"/>
      <rgbColor rgb="00FFFFFF"/>
      <rgbColor rgb="00FFFFFF"/>
      <rgbColor rgb="00FFFFFF"/>
      <rgbColor rgb="00FFFFFF"/>
      <rgbColor rgb="00FFFFFF"/>
      <rgbColor rgb="00FFFFFF"/>
      <rgbColor rgb="00FFFF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sdscotland.org/Health-Topics/Workforc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8"/>
  <sheetViews>
    <sheetView showGridLines="0" tabSelected="1" zoomScaleNormal="100" workbookViewId="0"/>
  </sheetViews>
  <sheetFormatPr defaultRowHeight="15" x14ac:dyDescent="0.2"/>
  <cols>
    <col min="1" max="8" width="19.5" style="1" customWidth="1"/>
    <col min="9" max="12" width="12.6640625" style="1" customWidth="1"/>
    <col min="13" max="13" width="11.1640625" style="1" customWidth="1"/>
    <col min="14" max="14" width="12.6640625" style="1" customWidth="1"/>
    <col min="15" max="16384" width="9.33203125" style="1"/>
  </cols>
  <sheetData>
    <row r="1" spans="1:14" ht="18" x14ac:dyDescent="0.25">
      <c r="A1" s="17" t="s">
        <v>13</v>
      </c>
      <c r="G1" s="2" t="s">
        <v>57</v>
      </c>
    </row>
    <row r="2" spans="1:14" ht="12.75" customHeight="1" x14ac:dyDescent="0.2"/>
    <row r="3" spans="1:14" ht="18" x14ac:dyDescent="0.25">
      <c r="A3" s="18" t="s">
        <v>23</v>
      </c>
    </row>
    <row r="4" spans="1:14" ht="12.75" customHeight="1" x14ac:dyDescent="0.2"/>
    <row r="5" spans="1:14" ht="12.75" customHeight="1" x14ac:dyDescent="0.25">
      <c r="A5" s="3" t="s">
        <v>14</v>
      </c>
    </row>
    <row r="6" spans="1:14" x14ac:dyDescent="0.2">
      <c r="A6" s="1" t="s">
        <v>15</v>
      </c>
    </row>
    <row r="7" spans="1:14" x14ac:dyDescent="0.2">
      <c r="A7" s="4" t="s">
        <v>27</v>
      </c>
      <c r="B7" s="5" t="s">
        <v>29</v>
      </c>
      <c r="C7" s="5"/>
      <c r="E7" s="6"/>
      <c r="F7" s="6"/>
      <c r="G7" s="6"/>
    </row>
    <row r="8" spans="1:14" x14ac:dyDescent="0.2">
      <c r="A8" s="4" t="s">
        <v>28</v>
      </c>
      <c r="B8" s="5" t="s">
        <v>30</v>
      </c>
      <c r="C8" s="5"/>
      <c r="E8" s="6"/>
      <c r="F8" s="6"/>
      <c r="G8" s="6"/>
    </row>
    <row r="9" spans="1:14" ht="12.75" customHeight="1" x14ac:dyDescent="0.2">
      <c r="A9" s="7"/>
    </row>
    <row r="10" spans="1:14" ht="12.75" customHeight="1" x14ac:dyDescent="0.2">
      <c r="A10" s="6" t="s">
        <v>16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2.75" customHeight="1" x14ac:dyDescent="0.2">
      <c r="A11" s="9" t="s">
        <v>17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2.75" customHeight="1" x14ac:dyDescent="0.2">
      <c r="A12" s="6" t="s">
        <v>18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ht="12.75" customHeight="1" x14ac:dyDescent="0.2">
      <c r="A13" s="6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2.7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2.75" customHeight="1" x14ac:dyDescent="0.25">
      <c r="A15" s="3" t="s">
        <v>24</v>
      </c>
      <c r="C15" s="10"/>
      <c r="K15" s="11"/>
      <c r="L15" s="11"/>
      <c r="M15" s="7"/>
      <c r="N15" s="12"/>
    </row>
    <row r="16" spans="1:14" ht="12.75" customHeight="1" x14ac:dyDescent="0.2">
      <c r="A16" s="6" t="s">
        <v>31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12.75" customHeight="1" x14ac:dyDescent="0.2">
      <c r="A17" s="13" t="s">
        <v>67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12.75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15.75" x14ac:dyDescent="0.25">
      <c r="A19" s="14" t="s">
        <v>20</v>
      </c>
      <c r="C19" s="10"/>
    </row>
    <row r="20" spans="1:14" ht="12.75" customHeight="1" x14ac:dyDescent="0.2">
      <c r="A20" s="15" t="s">
        <v>21</v>
      </c>
      <c r="B20" s="15"/>
      <c r="C20" s="8"/>
    </row>
    <row r="21" spans="1:14" ht="12.75" customHeight="1" x14ac:dyDescent="0.2">
      <c r="A21" s="11"/>
    </row>
    <row r="22" spans="1:14" ht="12.75" customHeight="1" x14ac:dyDescent="0.25">
      <c r="A22" s="3" t="s">
        <v>22</v>
      </c>
      <c r="C22" s="16"/>
    </row>
    <row r="23" spans="1:14" ht="12.75" customHeight="1" x14ac:dyDescent="0.2">
      <c r="A23" s="6" t="s">
        <v>12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5" spans="1:14" ht="12.75" customHeight="1" x14ac:dyDescent="0.2"/>
    <row r="26" spans="1:14" ht="12.75" customHeight="1" x14ac:dyDescent="0.2"/>
    <row r="27" spans="1:14" ht="12.75" customHeight="1" x14ac:dyDescent="0.2"/>
    <row r="28" spans="1:14" ht="12.75" customHeight="1" x14ac:dyDescent="0.2"/>
    <row r="29" spans="1:14" ht="12.75" customHeight="1" x14ac:dyDescent="0.2"/>
    <row r="30" spans="1:14" ht="12.75" customHeight="1" x14ac:dyDescent="0.2"/>
    <row r="31" spans="1:14" ht="12.75" customHeight="1" x14ac:dyDescent="0.2"/>
    <row r="32" spans="1:1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</sheetData>
  <sheetProtection formatColumns="0" formatRows="0"/>
  <phoneticPr fontId="0" type="noConversion"/>
  <hyperlinks>
    <hyperlink ref="A7" location="Intakes!A2" tooltip="Overall" display="Intakes"/>
    <hyperlink ref="A20:B20" r:id="rId1" display="See the workforce web pages."/>
    <hyperlink ref="A8" location="'In training'!A2" tooltip="Overall" display="In training"/>
  </hyperlinks>
  <pageMargins left="0.39370078740157483" right="0.39370078740157483" top="0.39370078740157483" bottom="0.39370078740157483" header="0.51181102362204722" footer="0.51181102362204722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33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"/>
  <cols>
    <col min="1" max="1" width="59.5" style="22" customWidth="1"/>
    <col min="2" max="14" width="15.83203125" style="19" customWidth="1"/>
    <col min="15" max="18" width="15.83203125" style="22" customWidth="1"/>
    <col min="19" max="19" width="16" style="23" customWidth="1"/>
    <col min="20" max="20" width="12.6640625" style="23" bestFit="1" customWidth="1"/>
    <col min="21" max="16384" width="9.33203125" style="23"/>
  </cols>
  <sheetData>
    <row r="1" spans="1:20" ht="19.5" customHeight="1" x14ac:dyDescent="0.25">
      <c r="A1" s="50" t="s">
        <v>0</v>
      </c>
      <c r="F1" s="20"/>
      <c r="G1" s="20"/>
      <c r="H1" s="20"/>
      <c r="L1" s="21"/>
      <c r="T1" s="69" t="s">
        <v>57</v>
      </c>
    </row>
    <row r="2" spans="1:20" ht="12.75" customHeight="1" x14ac:dyDescent="0.25">
      <c r="A2" s="51"/>
    </row>
    <row r="3" spans="1:20" ht="18" x14ac:dyDescent="0.25">
      <c r="A3" s="52" t="s">
        <v>48</v>
      </c>
    </row>
    <row r="4" spans="1:20" ht="12.75" customHeight="1" x14ac:dyDescent="0.2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20" ht="12.75" customHeight="1" x14ac:dyDescent="0.2">
      <c r="A5" s="25"/>
      <c r="O5" s="19"/>
    </row>
    <row r="6" spans="1:20" ht="20.100000000000001" customHeight="1" x14ac:dyDescent="0.25">
      <c r="A6" s="26" t="s">
        <v>62</v>
      </c>
      <c r="B6" s="27" t="s">
        <v>33</v>
      </c>
      <c r="C6" s="27" t="s">
        <v>34</v>
      </c>
      <c r="D6" s="27" t="s">
        <v>35</v>
      </c>
      <c r="E6" s="27" t="s">
        <v>36</v>
      </c>
      <c r="F6" s="27" t="s">
        <v>37</v>
      </c>
      <c r="G6" s="27" t="s">
        <v>38</v>
      </c>
      <c r="H6" s="27" t="s">
        <v>39</v>
      </c>
      <c r="I6" s="27" t="s">
        <v>40</v>
      </c>
      <c r="J6" s="27" t="s">
        <v>41</v>
      </c>
      <c r="K6" s="27" t="s">
        <v>42</v>
      </c>
      <c r="L6" s="27" t="s">
        <v>43</v>
      </c>
      <c r="M6" s="27" t="s">
        <v>44</v>
      </c>
      <c r="N6" s="27" t="s">
        <v>45</v>
      </c>
      <c r="O6" s="27" t="s">
        <v>46</v>
      </c>
      <c r="P6" s="27" t="s">
        <v>49</v>
      </c>
      <c r="Q6" s="28" t="s">
        <v>51</v>
      </c>
      <c r="R6" s="28" t="s">
        <v>55</v>
      </c>
      <c r="S6" s="28" t="s">
        <v>56</v>
      </c>
      <c r="T6" s="28" t="s">
        <v>58</v>
      </c>
    </row>
    <row r="7" spans="1:20" ht="20.100000000000001" customHeight="1" x14ac:dyDescent="0.25">
      <c r="A7" s="29" t="s">
        <v>1</v>
      </c>
      <c r="B7" s="30">
        <f t="shared" ref="B7:N7" si="0">SUM(B8:B12)</f>
        <v>3242</v>
      </c>
      <c r="C7" s="30">
        <f t="shared" si="0"/>
        <v>3365</v>
      </c>
      <c r="D7" s="30">
        <f t="shared" si="0"/>
        <v>3395</v>
      </c>
      <c r="E7" s="30">
        <f t="shared" si="0"/>
        <v>3608</v>
      </c>
      <c r="F7" s="30">
        <f t="shared" si="0"/>
        <v>3698</v>
      </c>
      <c r="G7" s="30">
        <f t="shared" si="0"/>
        <v>3592</v>
      </c>
      <c r="H7" s="30">
        <f t="shared" si="0"/>
        <v>3405</v>
      </c>
      <c r="I7" s="30">
        <f t="shared" si="0"/>
        <v>3362</v>
      </c>
      <c r="J7" s="30">
        <f t="shared" si="0"/>
        <v>3311</v>
      </c>
      <c r="K7" s="30">
        <f t="shared" si="0"/>
        <v>3473</v>
      </c>
      <c r="L7" s="30">
        <f t="shared" si="0"/>
        <v>3505</v>
      </c>
      <c r="M7" s="30">
        <f t="shared" si="0"/>
        <v>3049</v>
      </c>
      <c r="N7" s="30">
        <f t="shared" si="0"/>
        <v>2713</v>
      </c>
      <c r="O7" s="30">
        <v>2911</v>
      </c>
      <c r="P7" s="30">
        <v>3185</v>
      </c>
      <c r="Q7" s="31">
        <v>3164</v>
      </c>
      <c r="R7" s="31">
        <v>3266</v>
      </c>
      <c r="S7" s="31">
        <v>3471</v>
      </c>
      <c r="T7" s="32">
        <v>3642</v>
      </c>
    </row>
    <row r="8" spans="1:20" ht="15" customHeight="1" x14ac:dyDescent="0.2">
      <c r="A8" s="33" t="s">
        <v>2</v>
      </c>
      <c r="B8" s="34">
        <v>2203</v>
      </c>
      <c r="C8" s="34">
        <v>2378</v>
      </c>
      <c r="D8" s="34">
        <v>2414</v>
      </c>
      <c r="E8" s="34">
        <v>2581</v>
      </c>
      <c r="F8" s="34">
        <v>2680</v>
      </c>
      <c r="G8" s="34">
        <v>2654</v>
      </c>
      <c r="H8" s="34">
        <v>2471</v>
      </c>
      <c r="I8" s="34">
        <v>2427</v>
      </c>
      <c r="J8" s="34">
        <v>2430</v>
      </c>
      <c r="K8" s="35">
        <v>2526</v>
      </c>
      <c r="L8" s="35">
        <v>2527</v>
      </c>
      <c r="M8" s="35">
        <v>2246</v>
      </c>
      <c r="N8" s="35">
        <v>1907</v>
      </c>
      <c r="O8" s="35">
        <v>1995</v>
      </c>
      <c r="P8" s="35">
        <v>2197</v>
      </c>
      <c r="Q8" s="36">
        <v>2142</v>
      </c>
      <c r="R8" s="36">
        <v>2206</v>
      </c>
      <c r="S8" s="36">
        <v>2327</v>
      </c>
      <c r="T8" s="37">
        <v>2443</v>
      </c>
    </row>
    <row r="9" spans="1:20" ht="15" customHeight="1" x14ac:dyDescent="0.2">
      <c r="A9" s="33" t="s">
        <v>3</v>
      </c>
      <c r="B9" s="34">
        <v>539</v>
      </c>
      <c r="C9" s="34">
        <v>510</v>
      </c>
      <c r="D9" s="34">
        <v>486</v>
      </c>
      <c r="E9" s="34">
        <v>567</v>
      </c>
      <c r="F9" s="34">
        <v>575</v>
      </c>
      <c r="G9" s="34">
        <v>542</v>
      </c>
      <c r="H9" s="34">
        <v>539</v>
      </c>
      <c r="I9" s="34">
        <v>563</v>
      </c>
      <c r="J9" s="34">
        <v>445</v>
      </c>
      <c r="K9" s="35">
        <v>499</v>
      </c>
      <c r="L9" s="35">
        <v>506</v>
      </c>
      <c r="M9" s="35">
        <v>443</v>
      </c>
      <c r="N9" s="35">
        <v>411</v>
      </c>
      <c r="O9" s="35">
        <v>484</v>
      </c>
      <c r="P9" s="35">
        <v>502</v>
      </c>
      <c r="Q9" s="36">
        <v>450</v>
      </c>
      <c r="R9" s="36">
        <v>514</v>
      </c>
      <c r="S9" s="36">
        <v>510</v>
      </c>
      <c r="T9" s="37">
        <v>572</v>
      </c>
    </row>
    <row r="10" spans="1:20" ht="15" customHeight="1" x14ac:dyDescent="0.2">
      <c r="A10" s="33" t="s">
        <v>4</v>
      </c>
      <c r="B10" s="34">
        <v>68</v>
      </c>
      <c r="C10" s="34">
        <v>50</v>
      </c>
      <c r="D10" s="34">
        <v>66</v>
      </c>
      <c r="E10" s="34">
        <v>61</v>
      </c>
      <c r="F10" s="34">
        <v>68</v>
      </c>
      <c r="G10" s="34">
        <v>45</v>
      </c>
      <c r="H10" s="34">
        <v>52</v>
      </c>
      <c r="I10" s="34">
        <v>29</v>
      </c>
      <c r="J10" s="34">
        <v>35</v>
      </c>
      <c r="K10" s="35">
        <v>56</v>
      </c>
      <c r="L10" s="35">
        <v>67</v>
      </c>
      <c r="M10" s="35">
        <v>57</v>
      </c>
      <c r="N10" s="35">
        <v>91</v>
      </c>
      <c r="O10" s="35">
        <v>78</v>
      </c>
      <c r="P10" s="35">
        <v>102</v>
      </c>
      <c r="Q10" s="36">
        <v>90</v>
      </c>
      <c r="R10" s="36">
        <v>111</v>
      </c>
      <c r="S10" s="36">
        <v>137</v>
      </c>
      <c r="T10" s="37">
        <v>101</v>
      </c>
    </row>
    <row r="11" spans="1:20" ht="15" customHeight="1" x14ac:dyDescent="0.2">
      <c r="A11" s="33" t="s">
        <v>5</v>
      </c>
      <c r="B11" s="34">
        <v>226</v>
      </c>
      <c r="C11" s="34">
        <v>222</v>
      </c>
      <c r="D11" s="34">
        <v>217</v>
      </c>
      <c r="E11" s="34">
        <v>213</v>
      </c>
      <c r="F11" s="34">
        <v>190</v>
      </c>
      <c r="G11" s="34">
        <v>178</v>
      </c>
      <c r="H11" s="34">
        <v>171</v>
      </c>
      <c r="I11" s="34">
        <v>162</v>
      </c>
      <c r="J11" s="34">
        <v>206</v>
      </c>
      <c r="K11" s="35">
        <v>210</v>
      </c>
      <c r="L11" s="35">
        <v>207</v>
      </c>
      <c r="M11" s="35">
        <v>202</v>
      </c>
      <c r="N11" s="35">
        <v>197</v>
      </c>
      <c r="O11" s="35">
        <v>211</v>
      </c>
      <c r="P11" s="35">
        <v>223</v>
      </c>
      <c r="Q11" s="36">
        <v>300</v>
      </c>
      <c r="R11" s="36">
        <v>254</v>
      </c>
      <c r="S11" s="36">
        <v>284</v>
      </c>
      <c r="T11" s="37">
        <v>296</v>
      </c>
    </row>
    <row r="12" spans="1:20" ht="15" customHeight="1" x14ac:dyDescent="0.2">
      <c r="A12" s="33" t="s">
        <v>47</v>
      </c>
      <c r="B12" s="38">
        <v>206</v>
      </c>
      <c r="C12" s="38">
        <v>205</v>
      </c>
      <c r="D12" s="38">
        <v>212</v>
      </c>
      <c r="E12" s="38">
        <v>186</v>
      </c>
      <c r="F12" s="38">
        <v>185</v>
      </c>
      <c r="G12" s="38">
        <v>173</v>
      </c>
      <c r="H12" s="38">
        <v>172</v>
      </c>
      <c r="I12" s="38">
        <v>181</v>
      </c>
      <c r="J12" s="38">
        <v>195</v>
      </c>
      <c r="K12" s="38">
        <v>182</v>
      </c>
      <c r="L12" s="38">
        <v>198</v>
      </c>
      <c r="M12" s="38">
        <v>101</v>
      </c>
      <c r="N12" s="38">
        <v>107</v>
      </c>
      <c r="O12" s="38">
        <v>143</v>
      </c>
      <c r="P12" s="38">
        <v>161</v>
      </c>
      <c r="Q12" s="36">
        <v>178</v>
      </c>
      <c r="R12" s="36">
        <v>172</v>
      </c>
      <c r="S12" s="36">
        <v>203</v>
      </c>
      <c r="T12" s="37">
        <v>221</v>
      </c>
    </row>
    <row r="13" spans="1:20" ht="15" customHeight="1" x14ac:dyDescent="0.2">
      <c r="A13" s="39" t="s">
        <v>52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1">
        <v>4</v>
      </c>
      <c r="R13" s="41">
        <v>9</v>
      </c>
      <c r="S13" s="41">
        <v>10</v>
      </c>
      <c r="T13" s="42">
        <v>9</v>
      </c>
    </row>
    <row r="14" spans="1:20" s="45" customFormat="1" ht="20.100000000000001" customHeight="1" x14ac:dyDescent="0.25">
      <c r="A14" s="43" t="s">
        <v>63</v>
      </c>
      <c r="B14" s="44">
        <f t="shared" ref="B14:N14" si="1">SUM(B15:B19)</f>
        <v>513</v>
      </c>
      <c r="C14" s="44">
        <f t="shared" si="1"/>
        <v>494</v>
      </c>
      <c r="D14" s="44">
        <f t="shared" si="1"/>
        <v>472</v>
      </c>
      <c r="E14" s="44">
        <f t="shared" si="1"/>
        <v>364</v>
      </c>
      <c r="F14" s="44">
        <f t="shared" si="1"/>
        <v>185</v>
      </c>
      <c r="G14" s="44">
        <f t="shared" si="1"/>
        <v>201</v>
      </c>
      <c r="H14" s="44">
        <f t="shared" si="1"/>
        <v>139</v>
      </c>
      <c r="I14" s="44">
        <f t="shared" si="1"/>
        <v>163</v>
      </c>
      <c r="J14" s="44">
        <f t="shared" si="1"/>
        <v>138</v>
      </c>
      <c r="K14" s="44">
        <f t="shared" si="1"/>
        <v>90</v>
      </c>
      <c r="L14" s="44">
        <f t="shared" si="1"/>
        <v>106</v>
      </c>
      <c r="M14" s="44">
        <f t="shared" si="1"/>
        <v>55</v>
      </c>
      <c r="N14" s="44">
        <f t="shared" si="1"/>
        <v>46</v>
      </c>
      <c r="O14" s="44">
        <v>36</v>
      </c>
      <c r="P14" s="44">
        <v>48</v>
      </c>
      <c r="Q14" s="31">
        <v>40</v>
      </c>
      <c r="R14" s="31">
        <v>0</v>
      </c>
      <c r="S14" s="31">
        <v>0</v>
      </c>
      <c r="T14" s="32">
        <v>19</v>
      </c>
    </row>
    <row r="15" spans="1:20" ht="15" customHeight="1" x14ac:dyDescent="0.2">
      <c r="A15" s="33" t="s">
        <v>2</v>
      </c>
      <c r="B15" s="35">
        <v>365</v>
      </c>
      <c r="C15" s="35">
        <v>341</v>
      </c>
      <c r="D15" s="35">
        <v>328</v>
      </c>
      <c r="E15" s="35">
        <v>264</v>
      </c>
      <c r="F15" s="35">
        <v>86</v>
      </c>
      <c r="G15" s="35">
        <v>130</v>
      </c>
      <c r="H15" s="35">
        <v>60</v>
      </c>
      <c r="I15" s="35">
        <v>60</v>
      </c>
      <c r="J15" s="35">
        <v>51</v>
      </c>
      <c r="K15" s="35">
        <v>39</v>
      </c>
      <c r="L15" s="35">
        <v>60</v>
      </c>
      <c r="M15" s="35">
        <v>36</v>
      </c>
      <c r="N15" s="35">
        <v>27</v>
      </c>
      <c r="O15" s="35">
        <v>20</v>
      </c>
      <c r="P15" s="35">
        <v>30</v>
      </c>
      <c r="Q15" s="36">
        <v>24</v>
      </c>
      <c r="R15" s="36">
        <v>0</v>
      </c>
      <c r="S15" s="36">
        <v>0</v>
      </c>
      <c r="T15" s="37">
        <v>0</v>
      </c>
    </row>
    <row r="16" spans="1:20" ht="15" customHeight="1" x14ac:dyDescent="0.2">
      <c r="A16" s="33" t="s">
        <v>3</v>
      </c>
      <c r="B16" s="35">
        <v>75</v>
      </c>
      <c r="C16" s="35">
        <v>68</v>
      </c>
      <c r="D16" s="35">
        <v>84</v>
      </c>
      <c r="E16" s="35">
        <v>63</v>
      </c>
      <c r="F16" s="35">
        <v>30</v>
      </c>
      <c r="G16" s="35">
        <v>37</v>
      </c>
      <c r="H16" s="35">
        <v>33</v>
      </c>
      <c r="I16" s="35">
        <v>60</v>
      </c>
      <c r="J16" s="35">
        <v>34</v>
      </c>
      <c r="K16" s="35">
        <v>23</v>
      </c>
      <c r="L16" s="35">
        <v>26</v>
      </c>
      <c r="M16" s="35">
        <v>9</v>
      </c>
      <c r="N16" s="35">
        <v>7</v>
      </c>
      <c r="O16" s="35">
        <v>6</v>
      </c>
      <c r="P16" s="35">
        <v>10</v>
      </c>
      <c r="Q16" s="36">
        <v>8</v>
      </c>
      <c r="R16" s="36">
        <v>0</v>
      </c>
      <c r="S16" s="36">
        <v>0</v>
      </c>
      <c r="T16" s="37">
        <v>0</v>
      </c>
    </row>
    <row r="17" spans="1:20" ht="15" customHeight="1" x14ac:dyDescent="0.2">
      <c r="A17" s="33" t="s">
        <v>4</v>
      </c>
      <c r="B17" s="35">
        <v>9</v>
      </c>
      <c r="C17" s="35">
        <v>12</v>
      </c>
      <c r="D17" s="35">
        <v>4</v>
      </c>
      <c r="E17" s="35">
        <v>1</v>
      </c>
      <c r="F17" s="35">
        <v>5</v>
      </c>
      <c r="G17" s="35">
        <v>3</v>
      </c>
      <c r="H17" s="35">
        <v>6</v>
      </c>
      <c r="I17" s="35">
        <v>5</v>
      </c>
      <c r="J17" s="35">
        <v>5</v>
      </c>
      <c r="K17" s="35">
        <v>4</v>
      </c>
      <c r="L17" s="35">
        <v>2</v>
      </c>
      <c r="M17" s="35">
        <v>4</v>
      </c>
      <c r="N17" s="35">
        <v>6</v>
      </c>
      <c r="O17" s="35">
        <v>7</v>
      </c>
      <c r="P17" s="35">
        <v>2</v>
      </c>
      <c r="Q17" s="36">
        <v>5</v>
      </c>
      <c r="R17" s="36">
        <v>0</v>
      </c>
      <c r="S17" s="36">
        <v>0</v>
      </c>
      <c r="T17" s="37">
        <v>0</v>
      </c>
    </row>
    <row r="18" spans="1:20" ht="15" customHeight="1" x14ac:dyDescent="0.2">
      <c r="A18" s="33" t="s">
        <v>5</v>
      </c>
      <c r="B18" s="35">
        <v>13</v>
      </c>
      <c r="C18" s="35">
        <v>25</v>
      </c>
      <c r="D18" s="35">
        <v>9</v>
      </c>
      <c r="E18" s="35">
        <v>3</v>
      </c>
      <c r="F18" s="35">
        <v>11</v>
      </c>
      <c r="G18" s="35">
        <v>3</v>
      </c>
      <c r="H18" s="35">
        <v>7</v>
      </c>
      <c r="I18" s="35">
        <v>10</v>
      </c>
      <c r="J18" s="35">
        <v>12</v>
      </c>
      <c r="K18" s="35">
        <v>10</v>
      </c>
      <c r="L18" s="35">
        <v>13</v>
      </c>
      <c r="M18" s="35">
        <v>6</v>
      </c>
      <c r="N18" s="35">
        <v>6</v>
      </c>
      <c r="O18" s="35">
        <v>3</v>
      </c>
      <c r="P18" s="35">
        <v>6</v>
      </c>
      <c r="Q18" s="36">
        <v>3</v>
      </c>
      <c r="R18" s="36">
        <v>0</v>
      </c>
      <c r="S18" s="36">
        <v>0</v>
      </c>
      <c r="T18" s="37">
        <v>0</v>
      </c>
    </row>
    <row r="19" spans="1:20" ht="15" customHeight="1" x14ac:dyDescent="0.2">
      <c r="A19" s="46" t="s">
        <v>47</v>
      </c>
      <c r="B19" s="40">
        <v>51</v>
      </c>
      <c r="C19" s="40">
        <v>48</v>
      </c>
      <c r="D19" s="40">
        <v>47</v>
      </c>
      <c r="E19" s="40">
        <v>33</v>
      </c>
      <c r="F19" s="40">
        <v>53</v>
      </c>
      <c r="G19" s="40">
        <v>28</v>
      </c>
      <c r="H19" s="40">
        <v>33</v>
      </c>
      <c r="I19" s="40">
        <v>28</v>
      </c>
      <c r="J19" s="40">
        <v>36</v>
      </c>
      <c r="K19" s="40">
        <v>14</v>
      </c>
      <c r="L19" s="40">
        <v>5</v>
      </c>
      <c r="M19" s="40">
        <v>0</v>
      </c>
      <c r="N19" s="40">
        <v>0</v>
      </c>
      <c r="O19" s="40">
        <v>0</v>
      </c>
      <c r="P19" s="40">
        <v>0</v>
      </c>
      <c r="Q19" s="41">
        <v>0</v>
      </c>
      <c r="R19" s="41">
        <v>0</v>
      </c>
      <c r="S19" s="41">
        <v>0</v>
      </c>
      <c r="T19" s="42">
        <v>19</v>
      </c>
    </row>
    <row r="20" spans="1:20" ht="11.25" customHeight="1" x14ac:dyDescent="0.2">
      <c r="A20" s="23"/>
      <c r="B20" s="24"/>
      <c r="C20" s="24"/>
    </row>
    <row r="21" spans="1:20" ht="11.25" customHeight="1" x14ac:dyDescent="0.2">
      <c r="A21" s="23"/>
      <c r="B21" s="24"/>
      <c r="C21" s="24"/>
    </row>
    <row r="22" spans="1:20" ht="15.75" customHeight="1" x14ac:dyDescent="0.2">
      <c r="A22" s="47" t="s">
        <v>70</v>
      </c>
      <c r="B22" s="24"/>
      <c r="C22" s="24"/>
    </row>
    <row r="23" spans="1:20" ht="15.75" customHeight="1" x14ac:dyDescent="0.2">
      <c r="A23" s="48" t="s">
        <v>12</v>
      </c>
      <c r="B23" s="24"/>
      <c r="C23" s="24"/>
    </row>
    <row r="24" spans="1:20" ht="11.25" customHeight="1" x14ac:dyDescent="0.2">
      <c r="B24" s="24"/>
      <c r="C24" s="24"/>
    </row>
    <row r="25" spans="1:20" ht="11.25" customHeight="1" x14ac:dyDescent="0.2">
      <c r="A25" s="23"/>
      <c r="B25" s="24"/>
      <c r="C25" s="24"/>
    </row>
    <row r="26" spans="1:20" ht="11.25" customHeight="1" x14ac:dyDescent="0.2">
      <c r="A26" s="23" t="s">
        <v>11</v>
      </c>
      <c r="B26" s="24"/>
      <c r="C26" s="24"/>
    </row>
    <row r="27" spans="1:20" ht="15.75" x14ac:dyDescent="0.25">
      <c r="A27" s="49" t="s">
        <v>64</v>
      </c>
      <c r="B27" s="24"/>
      <c r="C27" s="24"/>
    </row>
    <row r="28" spans="1:20" x14ac:dyDescent="0.2">
      <c r="A28" s="48" t="s">
        <v>26</v>
      </c>
      <c r="B28" s="24"/>
      <c r="C28" s="24"/>
    </row>
    <row r="29" spans="1:20" x14ac:dyDescent="0.2">
      <c r="A29" s="48" t="s">
        <v>59</v>
      </c>
      <c r="B29" s="24"/>
      <c r="C29" s="24"/>
    </row>
    <row r="30" spans="1:20" x14ac:dyDescent="0.2">
      <c r="A30" s="48" t="s">
        <v>60</v>
      </c>
    </row>
    <row r="31" spans="1:20" ht="15.75" x14ac:dyDescent="0.25">
      <c r="A31" s="49" t="s">
        <v>65</v>
      </c>
    </row>
    <row r="32" spans="1:20" x14ac:dyDescent="0.2">
      <c r="A32" s="48" t="s">
        <v>61</v>
      </c>
    </row>
    <row r="33" spans="1:1" x14ac:dyDescent="0.2">
      <c r="A33" s="48" t="s">
        <v>68</v>
      </c>
    </row>
  </sheetData>
  <sheetProtection formatColumns="0" formatRows="0"/>
  <phoneticPr fontId="0" type="noConversion"/>
  <pageMargins left="0.39370078740157483" right="0.39370078740157483" top="0.39370078740157483" bottom="0.39370078740157483" header="0.51181102362204722" footer="0.51181102362204722"/>
  <pageSetup scale="75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41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"/>
  <cols>
    <col min="1" max="1" width="65" style="22" bestFit="1" customWidth="1"/>
    <col min="2" max="14" width="15.83203125" style="19" customWidth="1"/>
    <col min="15" max="18" width="15.83203125" style="22" customWidth="1"/>
    <col min="19" max="19" width="14.6640625" style="22" customWidth="1"/>
    <col min="20" max="20" width="11.33203125" style="23" customWidth="1"/>
    <col min="21" max="16384" width="9.33203125" style="23"/>
  </cols>
  <sheetData>
    <row r="1" spans="1:20" ht="19.5" customHeight="1" x14ac:dyDescent="0.3">
      <c r="A1" s="65" t="s">
        <v>0</v>
      </c>
      <c r="F1" s="20"/>
      <c r="G1" s="20"/>
      <c r="H1" s="20"/>
      <c r="L1" s="21"/>
      <c r="P1" s="21"/>
      <c r="T1" s="69" t="str">
        <f>Welcome!G1</f>
        <v>This is an NHS Education for Scotland Statistics release.</v>
      </c>
    </row>
    <row r="2" spans="1:20" ht="12.75" customHeight="1" x14ac:dyDescent="0.3">
      <c r="A2" s="66"/>
    </row>
    <row r="3" spans="1:20" ht="23.25" x14ac:dyDescent="0.3">
      <c r="A3" s="67" t="s">
        <v>66</v>
      </c>
      <c r="O3" s="19"/>
      <c r="P3" s="19"/>
    </row>
    <row r="4" spans="1:20" ht="12.75" customHeight="1" x14ac:dyDescent="0.2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20" ht="12.75" customHeight="1" x14ac:dyDescent="0.2">
      <c r="A5" s="25"/>
    </row>
    <row r="6" spans="1:20" ht="20.100000000000001" customHeight="1" x14ac:dyDescent="0.25">
      <c r="A6" s="53" t="s">
        <v>50</v>
      </c>
      <c r="B6" s="54">
        <v>2000</v>
      </c>
      <c r="C6" s="54">
        <v>2001</v>
      </c>
      <c r="D6" s="54">
        <v>2002</v>
      </c>
      <c r="E6" s="54">
        <v>2003</v>
      </c>
      <c r="F6" s="54">
        <v>2004</v>
      </c>
      <c r="G6" s="54">
        <v>2005</v>
      </c>
      <c r="H6" s="54">
        <v>2006</v>
      </c>
      <c r="I6" s="54">
        <v>2007</v>
      </c>
      <c r="J6" s="54">
        <v>2008</v>
      </c>
      <c r="K6" s="54">
        <v>2009</v>
      </c>
      <c r="L6" s="54">
        <v>2010</v>
      </c>
      <c r="M6" s="54">
        <v>2011</v>
      </c>
      <c r="N6" s="27">
        <v>2012</v>
      </c>
      <c r="O6" s="27">
        <v>2013</v>
      </c>
      <c r="P6" s="27">
        <v>2014</v>
      </c>
      <c r="Q6" s="55">
        <v>2015</v>
      </c>
      <c r="R6" s="27">
        <v>2016</v>
      </c>
      <c r="S6" s="27">
        <v>2017</v>
      </c>
      <c r="T6" s="27">
        <v>2018</v>
      </c>
    </row>
    <row r="7" spans="1:20" s="45" customFormat="1" ht="20.100000000000001" customHeight="1" x14ac:dyDescent="0.25">
      <c r="A7" s="29" t="s">
        <v>1</v>
      </c>
      <c r="B7" s="30">
        <f t="shared" ref="B7:N7" si="0">SUM(B8:B12)</f>
        <v>7833</v>
      </c>
      <c r="C7" s="30">
        <f t="shared" si="0"/>
        <v>8217</v>
      </c>
      <c r="D7" s="30">
        <f t="shared" si="0"/>
        <v>8717</v>
      </c>
      <c r="E7" s="30">
        <f t="shared" si="0"/>
        <v>8986</v>
      </c>
      <c r="F7" s="30">
        <f t="shared" si="0"/>
        <v>9264</v>
      </c>
      <c r="G7" s="30">
        <f t="shared" si="0"/>
        <v>9726</v>
      </c>
      <c r="H7" s="30">
        <f t="shared" si="0"/>
        <v>9909</v>
      </c>
      <c r="I7" s="30">
        <f t="shared" si="0"/>
        <v>9660</v>
      </c>
      <c r="J7" s="30">
        <f t="shared" si="0"/>
        <v>9499</v>
      </c>
      <c r="K7" s="30">
        <f t="shared" si="0"/>
        <v>9936</v>
      </c>
      <c r="L7" s="30">
        <f t="shared" si="0"/>
        <v>10384</v>
      </c>
      <c r="M7" s="30">
        <f t="shared" si="0"/>
        <v>10638</v>
      </c>
      <c r="N7" s="44">
        <f t="shared" si="0"/>
        <v>10189</v>
      </c>
      <c r="O7" s="44">
        <v>9661</v>
      </c>
      <c r="P7" s="44">
        <v>9551</v>
      </c>
      <c r="Q7" s="56">
        <v>9936</v>
      </c>
      <c r="R7" s="56">
        <v>10239</v>
      </c>
      <c r="S7" s="56">
        <v>10645</v>
      </c>
      <c r="T7" s="56">
        <v>11123</v>
      </c>
    </row>
    <row r="8" spans="1:20" ht="15" customHeight="1" x14ac:dyDescent="0.2">
      <c r="A8" s="33" t="s">
        <v>2</v>
      </c>
      <c r="B8" s="38">
        <v>5385</v>
      </c>
      <c r="C8" s="38">
        <v>5757</v>
      </c>
      <c r="D8" s="38">
        <v>6187</v>
      </c>
      <c r="E8" s="38">
        <v>6394</v>
      </c>
      <c r="F8" s="38">
        <v>6715</v>
      </c>
      <c r="G8" s="38">
        <v>7113</v>
      </c>
      <c r="H8" s="35">
        <v>7315</v>
      </c>
      <c r="I8" s="35">
        <v>7152</v>
      </c>
      <c r="J8" s="35">
        <v>6884</v>
      </c>
      <c r="K8" s="35">
        <v>7217</v>
      </c>
      <c r="L8" s="35">
        <v>7496</v>
      </c>
      <c r="M8" s="35">
        <v>7816</v>
      </c>
      <c r="N8" s="35">
        <v>7487</v>
      </c>
      <c r="O8" s="35">
        <v>7050</v>
      </c>
      <c r="P8" s="35">
        <v>6793</v>
      </c>
      <c r="Q8" s="57">
        <v>6940</v>
      </c>
      <c r="R8" s="57">
        <v>7099</v>
      </c>
      <c r="S8" s="57">
        <v>7278</v>
      </c>
      <c r="T8" s="57">
        <v>7564</v>
      </c>
    </row>
    <row r="9" spans="1:20" ht="15" customHeight="1" x14ac:dyDescent="0.2">
      <c r="A9" s="33" t="s">
        <v>3</v>
      </c>
      <c r="B9" s="38">
        <v>1184</v>
      </c>
      <c r="C9" s="38">
        <v>1199</v>
      </c>
      <c r="D9" s="38">
        <v>1205</v>
      </c>
      <c r="E9" s="38">
        <v>1262</v>
      </c>
      <c r="F9" s="38">
        <v>1280</v>
      </c>
      <c r="G9" s="38">
        <v>1408</v>
      </c>
      <c r="H9" s="35">
        <v>1386</v>
      </c>
      <c r="I9" s="35">
        <v>1345</v>
      </c>
      <c r="J9" s="35">
        <v>1388</v>
      </c>
      <c r="K9" s="35">
        <v>1421</v>
      </c>
      <c r="L9" s="35">
        <v>1482</v>
      </c>
      <c r="M9" s="35">
        <v>1459</v>
      </c>
      <c r="N9" s="35">
        <v>1388</v>
      </c>
      <c r="O9" s="35">
        <v>1363</v>
      </c>
      <c r="P9" s="35">
        <v>1406</v>
      </c>
      <c r="Q9" s="57">
        <v>1464</v>
      </c>
      <c r="R9" s="57">
        <v>1500</v>
      </c>
      <c r="S9" s="57">
        <v>1561</v>
      </c>
      <c r="T9" s="57">
        <v>1703</v>
      </c>
    </row>
    <row r="10" spans="1:20" ht="15" customHeight="1" x14ac:dyDescent="0.2">
      <c r="A10" s="33" t="s">
        <v>4</v>
      </c>
      <c r="B10" s="38">
        <v>184</v>
      </c>
      <c r="C10" s="38">
        <v>150</v>
      </c>
      <c r="D10" s="38">
        <v>157</v>
      </c>
      <c r="E10" s="38">
        <v>139</v>
      </c>
      <c r="F10" s="38">
        <v>152</v>
      </c>
      <c r="G10" s="38">
        <v>138</v>
      </c>
      <c r="H10" s="35">
        <v>144</v>
      </c>
      <c r="I10" s="35">
        <v>106</v>
      </c>
      <c r="J10" s="35">
        <v>102</v>
      </c>
      <c r="K10" s="35">
        <v>109</v>
      </c>
      <c r="L10" s="35">
        <v>153</v>
      </c>
      <c r="M10" s="35">
        <v>171</v>
      </c>
      <c r="N10" s="35">
        <v>220</v>
      </c>
      <c r="O10" s="35">
        <v>228</v>
      </c>
      <c r="P10" s="35">
        <v>280</v>
      </c>
      <c r="Q10" s="58">
        <v>283</v>
      </c>
      <c r="R10" s="58">
        <v>324</v>
      </c>
      <c r="S10" s="58">
        <v>376</v>
      </c>
      <c r="T10" s="58">
        <v>380</v>
      </c>
    </row>
    <row r="11" spans="1:20" ht="15" customHeight="1" x14ac:dyDescent="0.2">
      <c r="A11" s="33" t="s">
        <v>5</v>
      </c>
      <c r="B11" s="38">
        <v>582</v>
      </c>
      <c r="C11" s="38">
        <v>576</v>
      </c>
      <c r="D11" s="38">
        <v>598</v>
      </c>
      <c r="E11" s="38">
        <v>608</v>
      </c>
      <c r="F11" s="38">
        <v>593</v>
      </c>
      <c r="G11" s="38">
        <v>545</v>
      </c>
      <c r="H11" s="35">
        <v>550</v>
      </c>
      <c r="I11" s="35">
        <v>522</v>
      </c>
      <c r="J11" s="35">
        <v>560</v>
      </c>
      <c r="K11" s="35">
        <v>600</v>
      </c>
      <c r="L11" s="35">
        <v>637</v>
      </c>
      <c r="M11" s="35">
        <v>654</v>
      </c>
      <c r="N11" s="35">
        <v>635</v>
      </c>
      <c r="O11" s="35">
        <v>624</v>
      </c>
      <c r="P11" s="35">
        <v>630</v>
      </c>
      <c r="Q11" s="58">
        <v>727</v>
      </c>
      <c r="R11" s="58">
        <v>765</v>
      </c>
      <c r="S11" s="58">
        <v>837</v>
      </c>
      <c r="T11" s="58">
        <v>831</v>
      </c>
    </row>
    <row r="12" spans="1:20" ht="15" customHeight="1" x14ac:dyDescent="0.2">
      <c r="A12" s="33" t="s">
        <v>47</v>
      </c>
      <c r="B12" s="38">
        <v>498</v>
      </c>
      <c r="C12" s="38">
        <v>535</v>
      </c>
      <c r="D12" s="38">
        <v>570</v>
      </c>
      <c r="E12" s="38">
        <v>583</v>
      </c>
      <c r="F12" s="38">
        <v>524</v>
      </c>
      <c r="G12" s="38">
        <v>522</v>
      </c>
      <c r="H12" s="38">
        <v>514</v>
      </c>
      <c r="I12" s="38">
        <v>535</v>
      </c>
      <c r="J12" s="38">
        <v>565</v>
      </c>
      <c r="K12" s="38">
        <v>589</v>
      </c>
      <c r="L12" s="38">
        <v>616</v>
      </c>
      <c r="M12" s="38">
        <v>538</v>
      </c>
      <c r="N12" s="38">
        <v>459</v>
      </c>
      <c r="O12" s="38">
        <v>396</v>
      </c>
      <c r="P12" s="38">
        <v>442</v>
      </c>
      <c r="Q12" s="58">
        <v>518</v>
      </c>
      <c r="R12" s="58">
        <v>539</v>
      </c>
      <c r="S12" s="58">
        <v>571</v>
      </c>
      <c r="T12" s="58">
        <v>615</v>
      </c>
    </row>
    <row r="13" spans="1:20" ht="15" customHeight="1" x14ac:dyDescent="0.2">
      <c r="A13" s="59" t="s">
        <v>53</v>
      </c>
      <c r="B13" s="40" t="s">
        <v>54</v>
      </c>
      <c r="C13" s="40" t="s">
        <v>54</v>
      </c>
      <c r="D13" s="40" t="s">
        <v>54</v>
      </c>
      <c r="E13" s="40" t="s">
        <v>54</v>
      </c>
      <c r="F13" s="40" t="s">
        <v>54</v>
      </c>
      <c r="G13" s="40" t="s">
        <v>54</v>
      </c>
      <c r="H13" s="40" t="s">
        <v>54</v>
      </c>
      <c r="I13" s="40" t="s">
        <v>54</v>
      </c>
      <c r="J13" s="40" t="s">
        <v>54</v>
      </c>
      <c r="K13" s="40" t="s">
        <v>54</v>
      </c>
      <c r="L13" s="40" t="s">
        <v>54</v>
      </c>
      <c r="M13" s="40" t="s">
        <v>54</v>
      </c>
      <c r="N13" s="40" t="s">
        <v>54</v>
      </c>
      <c r="O13" s="40" t="s">
        <v>54</v>
      </c>
      <c r="P13" s="40" t="s">
        <v>54</v>
      </c>
      <c r="Q13" s="60">
        <v>4</v>
      </c>
      <c r="R13" s="60">
        <v>12</v>
      </c>
      <c r="S13" s="60">
        <v>22</v>
      </c>
      <c r="T13" s="60">
        <v>30</v>
      </c>
    </row>
    <row r="14" spans="1:20" s="45" customFormat="1" ht="19.5" customHeight="1" x14ac:dyDescent="0.25">
      <c r="A14" s="43" t="s">
        <v>6</v>
      </c>
      <c r="B14" s="30">
        <f t="shared" ref="B14:O14" si="1">SUM(B15:B21)</f>
        <v>2244</v>
      </c>
      <c r="C14" s="30">
        <f t="shared" si="1"/>
        <v>2074</v>
      </c>
      <c r="D14" s="30">
        <f t="shared" si="1"/>
        <v>2205</v>
      </c>
      <c r="E14" s="30">
        <f t="shared" si="1"/>
        <v>1859</v>
      </c>
      <c r="F14" s="30">
        <f t="shared" si="1"/>
        <v>1644</v>
      </c>
      <c r="G14" s="30">
        <f t="shared" si="1"/>
        <v>1401</v>
      </c>
      <c r="H14" s="30">
        <f t="shared" si="1"/>
        <v>1251</v>
      </c>
      <c r="I14" s="30">
        <f t="shared" si="1"/>
        <v>1094</v>
      </c>
      <c r="J14" s="30">
        <f t="shared" si="1"/>
        <v>1229</v>
      </c>
      <c r="K14" s="30">
        <f t="shared" si="1"/>
        <v>1102</v>
      </c>
      <c r="L14" s="30">
        <f t="shared" si="1"/>
        <v>1128</v>
      </c>
      <c r="M14" s="30">
        <f t="shared" si="1"/>
        <v>918</v>
      </c>
      <c r="N14" s="30">
        <f t="shared" si="1"/>
        <v>767</v>
      </c>
      <c r="O14" s="30">
        <f t="shared" si="1"/>
        <v>626</v>
      </c>
      <c r="P14" s="30">
        <v>701</v>
      </c>
      <c r="Q14" s="61">
        <f>SUM(Q15:Q21)</f>
        <v>676</v>
      </c>
      <c r="R14" s="61">
        <f>SUM(R15:R21)</f>
        <v>664</v>
      </c>
      <c r="S14" s="61">
        <v>652</v>
      </c>
      <c r="T14" s="61">
        <v>658</v>
      </c>
    </row>
    <row r="15" spans="1:20" ht="15" customHeight="1" x14ac:dyDescent="0.2">
      <c r="A15" s="33" t="s">
        <v>2</v>
      </c>
      <c r="B15" s="38">
        <v>601</v>
      </c>
      <c r="C15" s="38">
        <f>1+45+159+377</f>
        <v>582</v>
      </c>
      <c r="D15" s="38">
        <v>627</v>
      </c>
      <c r="E15" s="38">
        <v>480</v>
      </c>
      <c r="F15" s="38">
        <v>395</v>
      </c>
      <c r="G15" s="38">
        <v>269</v>
      </c>
      <c r="H15" s="35">
        <v>202</v>
      </c>
      <c r="I15" s="35">
        <v>129</v>
      </c>
      <c r="J15" s="35">
        <v>103</v>
      </c>
      <c r="K15" s="35">
        <v>74</v>
      </c>
      <c r="L15" s="35">
        <v>96</v>
      </c>
      <c r="M15" s="35">
        <v>92</v>
      </c>
      <c r="N15" s="35">
        <v>82</v>
      </c>
      <c r="O15" s="35">
        <v>57</v>
      </c>
      <c r="P15" s="35">
        <v>70</v>
      </c>
      <c r="Q15" s="57">
        <v>62</v>
      </c>
      <c r="R15" s="58">
        <v>25</v>
      </c>
      <c r="S15" s="58">
        <v>3</v>
      </c>
      <c r="T15" s="58">
        <v>1</v>
      </c>
    </row>
    <row r="16" spans="1:20" s="62" customFormat="1" ht="15" customHeight="1" x14ac:dyDescent="0.25">
      <c r="A16" s="33" t="s">
        <v>3</v>
      </c>
      <c r="B16" s="38">
        <v>116</v>
      </c>
      <c r="C16" s="38">
        <f>49+22+44</f>
        <v>115</v>
      </c>
      <c r="D16" s="38">
        <v>139</v>
      </c>
      <c r="E16" s="38">
        <v>121</v>
      </c>
      <c r="F16" s="38">
        <v>99</v>
      </c>
      <c r="G16" s="38">
        <v>65</v>
      </c>
      <c r="H16" s="35">
        <v>64</v>
      </c>
      <c r="I16" s="35">
        <v>71</v>
      </c>
      <c r="J16" s="35">
        <v>81</v>
      </c>
      <c r="K16" s="35">
        <v>64</v>
      </c>
      <c r="L16" s="35">
        <v>61</v>
      </c>
      <c r="M16" s="35">
        <v>41</v>
      </c>
      <c r="N16" s="35">
        <v>23</v>
      </c>
      <c r="O16" s="35">
        <v>17</v>
      </c>
      <c r="P16" s="35">
        <v>19</v>
      </c>
      <c r="Q16" s="57">
        <v>19</v>
      </c>
      <c r="R16" s="58">
        <v>10</v>
      </c>
      <c r="S16" s="58">
        <v>1</v>
      </c>
      <c r="T16" s="58">
        <v>1</v>
      </c>
    </row>
    <row r="17" spans="1:20" ht="15" customHeight="1" x14ac:dyDescent="0.2">
      <c r="A17" s="33" t="s">
        <v>4</v>
      </c>
      <c r="B17" s="38">
        <v>26</v>
      </c>
      <c r="C17" s="38">
        <f>9+13</f>
        <v>22</v>
      </c>
      <c r="D17" s="38">
        <v>16</v>
      </c>
      <c r="E17" s="38">
        <v>4</v>
      </c>
      <c r="F17" s="38">
        <v>6</v>
      </c>
      <c r="G17" s="38">
        <v>6</v>
      </c>
      <c r="H17" s="35">
        <v>11</v>
      </c>
      <c r="I17" s="35">
        <v>9</v>
      </c>
      <c r="J17" s="35">
        <v>8</v>
      </c>
      <c r="K17" s="35">
        <v>9</v>
      </c>
      <c r="L17" s="35">
        <v>5</v>
      </c>
      <c r="M17" s="35">
        <v>7</v>
      </c>
      <c r="N17" s="35">
        <v>11</v>
      </c>
      <c r="O17" s="35">
        <v>10</v>
      </c>
      <c r="P17" s="35">
        <v>10</v>
      </c>
      <c r="Q17" s="57">
        <v>11</v>
      </c>
      <c r="R17" s="58">
        <v>7</v>
      </c>
      <c r="S17" s="58">
        <v>2</v>
      </c>
      <c r="T17" s="58">
        <v>1</v>
      </c>
    </row>
    <row r="18" spans="1:20" ht="15" customHeight="1" x14ac:dyDescent="0.2">
      <c r="A18" s="33" t="s">
        <v>5</v>
      </c>
      <c r="B18" s="38">
        <v>36</v>
      </c>
      <c r="C18" s="38">
        <f>17+7</f>
        <v>24</v>
      </c>
      <c r="D18" s="38">
        <v>28</v>
      </c>
      <c r="E18" s="38">
        <v>12</v>
      </c>
      <c r="F18" s="38">
        <v>11</v>
      </c>
      <c r="G18" s="38">
        <v>16</v>
      </c>
      <c r="H18" s="35">
        <v>14</v>
      </c>
      <c r="I18" s="35">
        <v>11</v>
      </c>
      <c r="J18" s="35">
        <v>16</v>
      </c>
      <c r="K18" s="35">
        <v>17</v>
      </c>
      <c r="L18" s="35">
        <v>16</v>
      </c>
      <c r="M18" s="35">
        <v>19</v>
      </c>
      <c r="N18" s="35">
        <v>13</v>
      </c>
      <c r="O18" s="35">
        <v>9</v>
      </c>
      <c r="P18" s="35">
        <v>9</v>
      </c>
      <c r="Q18" s="57">
        <v>9</v>
      </c>
      <c r="R18" s="58">
        <v>3</v>
      </c>
      <c r="S18" s="58">
        <v>0</v>
      </c>
      <c r="T18" s="58">
        <v>0</v>
      </c>
    </row>
    <row r="19" spans="1:20" ht="15" customHeight="1" x14ac:dyDescent="0.2">
      <c r="A19" s="33" t="s">
        <v>47</v>
      </c>
      <c r="B19" s="38">
        <v>101</v>
      </c>
      <c r="C19" s="38">
        <v>80</v>
      </c>
      <c r="D19" s="38">
        <v>81</v>
      </c>
      <c r="E19" s="38">
        <v>69</v>
      </c>
      <c r="F19" s="38">
        <v>62</v>
      </c>
      <c r="G19" s="38">
        <v>68</v>
      </c>
      <c r="H19" s="35">
        <v>59</v>
      </c>
      <c r="I19" s="35">
        <v>49</v>
      </c>
      <c r="J19" s="35">
        <v>48</v>
      </c>
      <c r="K19" s="35">
        <v>42</v>
      </c>
      <c r="L19" s="35">
        <v>19</v>
      </c>
      <c r="M19" s="35">
        <v>8</v>
      </c>
      <c r="N19" s="35">
        <v>4</v>
      </c>
      <c r="O19" s="35">
        <v>0</v>
      </c>
      <c r="P19" s="35">
        <v>0</v>
      </c>
      <c r="Q19" s="57">
        <v>0</v>
      </c>
      <c r="R19" s="58">
        <v>0</v>
      </c>
      <c r="S19" s="58">
        <v>0</v>
      </c>
      <c r="T19" s="58">
        <v>0</v>
      </c>
    </row>
    <row r="20" spans="1:20" ht="15" customHeight="1" x14ac:dyDescent="0.2">
      <c r="A20" s="33" t="s">
        <v>7</v>
      </c>
      <c r="B20" s="38">
        <v>971</v>
      </c>
      <c r="C20" s="38">
        <f>24+17+13+2+4+56+22+24+7+12+95+5+11+36+6+2+1+54+9+12+19+1+3+14+9+13+20+24+22+110+14+2+1+6+8+2+8+16+2+113+77</f>
        <v>896</v>
      </c>
      <c r="D20" s="38">
        <v>969</v>
      </c>
      <c r="E20" s="38">
        <v>899</v>
      </c>
      <c r="F20" s="38">
        <v>819</v>
      </c>
      <c r="G20" s="38">
        <v>754</v>
      </c>
      <c r="H20" s="35">
        <v>691</v>
      </c>
      <c r="I20" s="35">
        <v>609</v>
      </c>
      <c r="J20" s="35">
        <v>717</v>
      </c>
      <c r="K20" s="35">
        <v>710</v>
      </c>
      <c r="L20" s="35">
        <v>747</v>
      </c>
      <c r="M20" s="35">
        <v>569</v>
      </c>
      <c r="N20" s="35">
        <v>492</v>
      </c>
      <c r="O20" s="35">
        <v>435</v>
      </c>
      <c r="P20" s="35">
        <v>490</v>
      </c>
      <c r="Q20" s="57">
        <v>509</v>
      </c>
      <c r="R20" s="57">
        <v>560</v>
      </c>
      <c r="S20" s="57">
        <v>549</v>
      </c>
      <c r="T20" s="57">
        <v>538</v>
      </c>
    </row>
    <row r="21" spans="1:20" s="62" customFormat="1" ht="15" customHeight="1" x14ac:dyDescent="0.25">
      <c r="A21" s="33" t="s">
        <v>8</v>
      </c>
      <c r="B21" s="38">
        <v>393</v>
      </c>
      <c r="C21" s="38">
        <f>14+12+56+5+58+128+5+9+1+40+2+2+3+6+6+3+5</f>
        <v>355</v>
      </c>
      <c r="D21" s="38">
        <v>345</v>
      </c>
      <c r="E21" s="38">
        <v>274</v>
      </c>
      <c r="F21" s="38">
        <v>252</v>
      </c>
      <c r="G21" s="38">
        <v>223</v>
      </c>
      <c r="H21" s="35">
        <v>210</v>
      </c>
      <c r="I21" s="35">
        <v>216</v>
      </c>
      <c r="J21" s="35">
        <v>256</v>
      </c>
      <c r="K21" s="35">
        <v>186</v>
      </c>
      <c r="L21" s="35">
        <v>184</v>
      </c>
      <c r="M21" s="35">
        <v>182</v>
      </c>
      <c r="N21" s="35">
        <v>142</v>
      </c>
      <c r="O21" s="35">
        <v>98</v>
      </c>
      <c r="P21" s="35">
        <v>103</v>
      </c>
      <c r="Q21" s="57">
        <v>66</v>
      </c>
      <c r="R21" s="57">
        <v>59</v>
      </c>
      <c r="S21" s="57">
        <v>97</v>
      </c>
      <c r="T21" s="57">
        <v>117</v>
      </c>
    </row>
    <row r="22" spans="1:20" s="64" customFormat="1" ht="20.25" customHeight="1" x14ac:dyDescent="0.25">
      <c r="A22" s="63" t="s">
        <v>9</v>
      </c>
      <c r="B22" s="30">
        <v>167</v>
      </c>
      <c r="C22" s="30">
        <f>13+283</f>
        <v>296</v>
      </c>
      <c r="D22" s="30">
        <v>215</v>
      </c>
      <c r="E22" s="30">
        <v>210</v>
      </c>
      <c r="F22" s="30">
        <v>194</v>
      </c>
      <c r="G22" s="30">
        <v>181</v>
      </c>
      <c r="H22" s="30">
        <v>161</v>
      </c>
      <c r="I22" s="30">
        <v>124</v>
      </c>
      <c r="J22" s="30">
        <v>126</v>
      </c>
      <c r="K22" s="30">
        <v>176</v>
      </c>
      <c r="L22" s="30">
        <v>166</v>
      </c>
      <c r="M22" s="30">
        <v>160</v>
      </c>
      <c r="N22" s="30">
        <v>129</v>
      </c>
      <c r="O22" s="30">
        <v>159</v>
      </c>
      <c r="P22" s="30">
        <v>191</v>
      </c>
      <c r="Q22" s="61">
        <v>259</v>
      </c>
      <c r="R22" s="61">
        <v>307</v>
      </c>
      <c r="S22" s="61">
        <v>310</v>
      </c>
      <c r="T22" s="61">
        <v>306</v>
      </c>
    </row>
    <row r="23" spans="1:20" s="64" customFormat="1" ht="20.100000000000001" customHeight="1" x14ac:dyDescent="0.25">
      <c r="A23" s="63" t="s">
        <v>10</v>
      </c>
      <c r="B23" s="30">
        <v>135</v>
      </c>
      <c r="C23" s="30">
        <f>21+135</f>
        <v>156</v>
      </c>
      <c r="D23" s="30">
        <v>138</v>
      </c>
      <c r="E23" s="30">
        <v>144</v>
      </c>
      <c r="F23" s="30">
        <v>129</v>
      </c>
      <c r="G23" s="30">
        <v>128</v>
      </c>
      <c r="H23" s="30">
        <v>109</v>
      </c>
      <c r="I23" s="30">
        <v>82</v>
      </c>
      <c r="J23" s="30">
        <v>86</v>
      </c>
      <c r="K23" s="30">
        <v>74</v>
      </c>
      <c r="L23" s="30">
        <v>69</v>
      </c>
      <c r="M23" s="30">
        <v>57</v>
      </c>
      <c r="N23" s="30">
        <v>50</v>
      </c>
      <c r="O23" s="30">
        <v>63</v>
      </c>
      <c r="P23" s="30">
        <v>89</v>
      </c>
      <c r="Q23" s="56">
        <v>105</v>
      </c>
      <c r="R23" s="56">
        <v>136</v>
      </c>
      <c r="S23" s="56">
        <v>137</v>
      </c>
      <c r="T23" s="56">
        <v>129</v>
      </c>
    </row>
    <row r="24" spans="1:20" ht="11.25" customHeight="1" x14ac:dyDescent="0.2">
      <c r="A24" s="23"/>
      <c r="B24" s="24"/>
      <c r="C24" s="24"/>
    </row>
    <row r="25" spans="1:20" ht="6.75" customHeight="1" x14ac:dyDescent="0.2">
      <c r="A25" s="23"/>
      <c r="B25" s="24"/>
      <c r="C25" s="24"/>
    </row>
    <row r="26" spans="1:20" ht="15.75" customHeight="1" x14ac:dyDescent="0.2">
      <c r="A26" s="47" t="s">
        <v>25</v>
      </c>
      <c r="B26" s="24"/>
      <c r="C26" s="24"/>
    </row>
    <row r="27" spans="1:20" ht="14.25" customHeight="1" x14ac:dyDescent="0.2">
      <c r="A27" s="48" t="s">
        <v>12</v>
      </c>
      <c r="B27" s="24"/>
      <c r="C27" s="24"/>
    </row>
    <row r="28" spans="1:20" ht="11.25" customHeight="1" x14ac:dyDescent="0.2">
      <c r="A28" s="23"/>
      <c r="B28" s="24"/>
      <c r="C28" s="24"/>
    </row>
    <row r="29" spans="1:20" s="24" customFormat="1" ht="11.25" customHeight="1" x14ac:dyDescent="0.2">
      <c r="A29" s="23" t="s">
        <v>11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20" s="24" customFormat="1" ht="60.75" x14ac:dyDescent="0.2">
      <c r="A30" s="68" t="s">
        <v>69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20" x14ac:dyDescent="0.2">
      <c r="A31" s="48"/>
    </row>
    <row r="32" spans="1:20" x14ac:dyDescent="0.2">
      <c r="A32" s="48"/>
    </row>
    <row r="33" spans="1:17" x14ac:dyDescent="0.2">
      <c r="A33" s="48"/>
    </row>
    <row r="34" spans="1:17" x14ac:dyDescent="0.2">
      <c r="A34" s="49"/>
    </row>
    <row r="35" spans="1:17" x14ac:dyDescent="0.2">
      <c r="A35" s="48"/>
    </row>
    <row r="36" spans="1:17" x14ac:dyDescent="0.2">
      <c r="A36" s="48"/>
    </row>
    <row r="37" spans="1:17" x14ac:dyDescent="0.2">
      <c r="A37" s="48"/>
      <c r="Q37" s="22" t="s">
        <v>32</v>
      </c>
    </row>
    <row r="38" spans="1:17" x14ac:dyDescent="0.2">
      <c r="A38" s="49"/>
    </row>
    <row r="39" spans="1:17" x14ac:dyDescent="0.2">
      <c r="A39" s="48"/>
    </row>
    <row r="40" spans="1:17" x14ac:dyDescent="0.2">
      <c r="A40" s="48"/>
    </row>
    <row r="41" spans="1:17" x14ac:dyDescent="0.2">
      <c r="A41" s="49"/>
    </row>
  </sheetData>
  <sheetProtection formatColumns="0" formatRows="0"/>
  <phoneticPr fontId="0" type="noConversion"/>
  <pageMargins left="0.39370078740157483" right="0.39370078740157483" top="0.39370078740157483" bottom="0.39370078740157483" header="0.51181102362204722" footer="0.51181102362204722"/>
  <pageSetup scale="60" orientation="landscape" r:id="rId1"/>
  <headerFooter alignWithMargins="0"/>
  <ignoredErrors>
    <ignoredError sqref="Q14:R14 A14:O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Intakes</vt:lpstr>
      <vt:lpstr>In training</vt:lpstr>
      <vt:lpstr>'In training'!Print_Titles</vt:lpstr>
      <vt:lpstr>Intakes!Print_Titles</vt:lpstr>
    </vt:vector>
  </TitlesOfParts>
  <Company>NSS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stevew02</dc:creator>
  <cp:lastModifiedBy>benjat01</cp:lastModifiedBy>
  <cp:lastPrinted>2019-11-22T12:30:17Z</cp:lastPrinted>
  <dcterms:created xsi:type="dcterms:W3CDTF">2008-01-14T13:26:38Z</dcterms:created>
  <dcterms:modified xsi:type="dcterms:W3CDTF">2019-11-22T13:16:23Z</dcterms:modified>
</cp:coreProperties>
</file>