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trlProps/ctrlProp2.xml" ContentType="application/vnd.ms-excel.controlproperti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trlProps/ctrlProp3.xml" ContentType="application/vnd.ms-excel.controlproperties+xml"/>
  <Override PartName="/xl/drawings/drawing7.xml" ContentType="application/vnd.openxmlformats-officedocument.drawing+xml"/>
  <Override PartName="/xl/ctrlProps/ctrlProp4.xml" ContentType="application/vnd.ms-excel.controlproperties+xml"/>
  <Override PartName="/xl/drawings/drawing8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reddy\DEPT\PHIBCS\PHI\Publications\Health Topic\Workforce\Workforce - Quarterly update to staff in Post, Vacancies and Turnover\2019-12-03\Tables\"/>
    </mc:Choice>
  </mc:AlternateContent>
  <bookViews>
    <workbookView xWindow="-285" yWindow="30" windowWidth="16860" windowHeight="11550" tabRatio="752"/>
  </bookViews>
  <sheets>
    <sheet name="Welcome" sheetId="13" r:id="rId1"/>
    <sheet name="Religion" sheetId="2" r:id="rId2"/>
    <sheet name="Religion List" sheetId="8" state="hidden" r:id="rId3"/>
    <sheet name="Religion graph" sheetId="15" r:id="rId4"/>
    <sheet name="Ethnic Group" sheetId="3" r:id="rId5"/>
    <sheet name="Ethnic List" sheetId="9" state="hidden" r:id="rId6"/>
    <sheet name="Ethnic graph" sheetId="14" r:id="rId7"/>
    <sheet name="Sexual Orientation" sheetId="4" r:id="rId8"/>
    <sheet name="SO List" sheetId="10" state="hidden" r:id="rId9"/>
    <sheet name="Transgender Status" sheetId="6" r:id="rId10"/>
    <sheet name="Trans List" sheetId="12" state="hidden" r:id="rId11"/>
    <sheet name="Disability" sheetId="5" r:id="rId12"/>
    <sheet name="Disability List" sheetId="11" state="hidden" r:id="rId13"/>
    <sheet name="List" sheetId="7" state="hidden" r:id="rId14"/>
  </sheets>
  <definedNames>
    <definedName name="_xlnm._FilterDatabase" localSheetId="3" hidden="1">'Religion graph'!$B$7:$B$29</definedName>
    <definedName name="date">List!$A$2:$C$11</definedName>
    <definedName name="Disability_List">'Disability List'!$1:$1048576</definedName>
    <definedName name="egdata">#REF!</definedName>
    <definedName name="Ethnic_Group">'Ethnic List'!$1:$1048576</definedName>
    <definedName name="_xlnm.Print_Area" localSheetId="6">'Ethnic graph'!$A$1:$K$30</definedName>
    <definedName name="_xlnm.Print_Area" localSheetId="3">'Religion graph'!$A$1:$K$32</definedName>
    <definedName name="_xlnm.Print_Titles" localSheetId="4">'Ethnic Group'!$C:$C</definedName>
    <definedName name="Religion_List">'Religion List'!$1:$1048576</definedName>
    <definedName name="SO_List">'SO List'!$1:$1048576</definedName>
    <definedName name="Trans_List">'Trans List'!$1:$1048576</definedName>
    <definedName name="Yearcode2">List!$B$2:$C$11</definedName>
  </definedNames>
  <calcPr calcId="162913"/>
</workbook>
</file>

<file path=xl/calcChain.xml><?xml version="1.0" encoding="utf-8"?>
<calcChain xmlns="http://schemas.openxmlformats.org/spreadsheetml/2006/main">
  <c r="B4" i="5" l="1"/>
  <c r="B5" i="5"/>
  <c r="B4" i="6"/>
  <c r="B5" i="6"/>
  <c r="B4" i="4"/>
  <c r="B5" i="4"/>
  <c r="C26" i="4" s="1"/>
  <c r="B4" i="3"/>
  <c r="B5" i="3"/>
  <c r="C25" i="3" s="1"/>
  <c r="B4" i="2"/>
  <c r="B5" i="2"/>
  <c r="C26" i="2" s="1"/>
  <c r="J1" i="5" l="1"/>
  <c r="J1" i="6"/>
  <c r="J1" i="4"/>
  <c r="L1" i="14"/>
  <c r="X1" i="3"/>
  <c r="L1" i="15"/>
  <c r="O1" i="2"/>
  <c r="B32" i="2"/>
  <c r="B24" i="5"/>
  <c r="D24" i="5" s="1"/>
  <c r="C26" i="6"/>
  <c r="B25" i="4"/>
  <c r="B13" i="3"/>
  <c r="B37" i="2" l="1"/>
  <c r="I37" i="2" s="1"/>
  <c r="B31" i="2"/>
  <c r="B32" i="4"/>
  <c r="F32" i="4" s="1"/>
  <c r="B19" i="4"/>
  <c r="H19" i="4" s="1"/>
  <c r="B29" i="4"/>
  <c r="D29" i="4" s="1"/>
  <c r="B38" i="4"/>
  <c r="B36" i="4"/>
  <c r="J36" i="4" s="1"/>
  <c r="B31" i="4"/>
  <c r="D31" i="4" s="1"/>
  <c r="B13" i="4"/>
  <c r="F13" i="4" s="1"/>
  <c r="B21" i="4"/>
  <c r="B16" i="4"/>
  <c r="J16" i="4" s="1"/>
  <c r="B30" i="4"/>
  <c r="F30" i="4" s="1"/>
  <c r="B35" i="4"/>
  <c r="D35" i="4" s="1"/>
  <c r="B15" i="6"/>
  <c r="D15" i="6" s="1"/>
  <c r="B36" i="6"/>
  <c r="D36" i="6" s="1"/>
  <c r="B34" i="6"/>
  <c r="D34" i="6" s="1"/>
  <c r="B18" i="6"/>
  <c r="D18" i="6" s="1"/>
  <c r="B26" i="6"/>
  <c r="D26" i="6" s="1"/>
  <c r="B23" i="6"/>
  <c r="D23" i="6" s="1"/>
  <c r="B21" i="6"/>
  <c r="D21" i="6" s="1"/>
  <c r="B38" i="5"/>
  <c r="D38" i="5" s="1"/>
  <c r="B25" i="5"/>
  <c r="D25" i="5" s="1"/>
  <c r="B32" i="5"/>
  <c r="D32" i="5" s="1"/>
  <c r="B29" i="5"/>
  <c r="D29" i="5" s="1"/>
  <c r="C26" i="5"/>
  <c r="B16" i="5"/>
  <c r="D16" i="5" s="1"/>
  <c r="B13" i="5"/>
  <c r="D13" i="5" s="1"/>
  <c r="B21" i="5"/>
  <c r="D21" i="5" s="1"/>
  <c r="B30" i="5"/>
  <c r="D30" i="5" s="1"/>
  <c r="B34" i="5"/>
  <c r="D34" i="5" s="1"/>
  <c r="B12" i="5"/>
  <c r="D12" i="5" s="1"/>
  <c r="B23" i="5"/>
  <c r="D23" i="5" s="1"/>
  <c r="B31" i="5"/>
  <c r="D31" i="5" s="1"/>
  <c r="B30" i="2"/>
  <c r="B15" i="2"/>
  <c r="N15" i="2" s="1"/>
  <c r="B26" i="2"/>
  <c r="E26" i="2" s="1"/>
  <c r="I13" i="4"/>
  <c r="M31" i="2"/>
  <c r="E36" i="4"/>
  <c r="B29" i="3"/>
  <c r="F29" i="3" s="1"/>
  <c r="B36" i="2"/>
  <c r="J36" i="2" s="1"/>
  <c r="B21" i="2"/>
  <c r="G21" i="2" s="1"/>
  <c r="K31" i="2"/>
  <c r="N31" i="2"/>
  <c r="H36" i="2"/>
  <c r="M30" i="2"/>
  <c r="F30" i="2"/>
  <c r="O30" i="2"/>
  <c r="B23" i="2"/>
  <c r="M23" i="2" s="1"/>
  <c r="B16" i="2"/>
  <c r="D16" i="2" s="1"/>
  <c r="B17" i="2"/>
  <c r="B12" i="2"/>
  <c r="B38" i="2"/>
  <c r="K38" i="2" s="1"/>
  <c r="G31" i="2"/>
  <c r="N36" i="2"/>
  <c r="B33" i="2"/>
  <c r="B18" i="2"/>
  <c r="I31" i="2"/>
  <c r="O31" i="2"/>
  <c r="F31" i="2"/>
  <c r="G36" i="2"/>
  <c r="I36" i="2"/>
  <c r="F36" i="2"/>
  <c r="E30" i="2"/>
  <c r="N30" i="2"/>
  <c r="J30" i="2"/>
  <c r="B27" i="2"/>
  <c r="B13" i="2"/>
  <c r="B20" i="2"/>
  <c r="E20" i="2" s="1"/>
  <c r="B25" i="2"/>
  <c r="B28" i="2"/>
  <c r="J26" i="2"/>
  <c r="B34" i="2"/>
  <c r="L31" i="2"/>
  <c r="E31" i="2"/>
  <c r="K36" i="2"/>
  <c r="D36" i="2"/>
  <c r="K30" i="2"/>
  <c r="I30" i="2"/>
  <c r="G15" i="2"/>
  <c r="B35" i="2"/>
  <c r="B29" i="2"/>
  <c r="B24" i="2"/>
  <c r="B14" i="2"/>
  <c r="B19" i="2"/>
  <c r="B22" i="2"/>
  <c r="O22" i="2" s="1"/>
  <c r="B12" i="3"/>
  <c r="J29" i="3"/>
  <c r="B19" i="3"/>
  <c r="G19" i="3" s="1"/>
  <c r="B26" i="3"/>
  <c r="M26" i="3" s="1"/>
  <c r="I32" i="4"/>
  <c r="F36" i="4"/>
  <c r="G13" i="4"/>
  <c r="B33" i="4"/>
  <c r="I33" i="4" s="1"/>
  <c r="B12" i="4"/>
  <c r="B15" i="4"/>
  <c r="B20" i="4"/>
  <c r="G35" i="4"/>
  <c r="B23" i="4"/>
  <c r="J23" i="4" s="1"/>
  <c r="B28" i="4"/>
  <c r="B17" i="4"/>
  <c r="F17" i="4" s="1"/>
  <c r="B18" i="4"/>
  <c r="F21" i="4"/>
  <c r="I16" i="4"/>
  <c r="D13" i="4"/>
  <c r="B26" i="4"/>
  <c r="B27" i="4"/>
  <c r="B22" i="4"/>
  <c r="B37" i="4"/>
  <c r="E31" i="4"/>
  <c r="B24" i="4"/>
  <c r="B14" i="4"/>
  <c r="D14" i="4" s="1"/>
  <c r="B34" i="4"/>
  <c r="F34" i="4" s="1"/>
  <c r="B33" i="6"/>
  <c r="D33" i="6" s="1"/>
  <c r="B31" i="6"/>
  <c r="D31" i="6" s="1"/>
  <c r="B32" i="6"/>
  <c r="D32" i="6" s="1"/>
  <c r="B30" i="6"/>
  <c r="D30" i="6" s="1"/>
  <c r="B12" i="6"/>
  <c r="D12" i="6" s="1"/>
  <c r="B35" i="6"/>
  <c r="D35" i="6" s="1"/>
  <c r="B38" i="6"/>
  <c r="D38" i="6" s="1"/>
  <c r="B37" i="6"/>
  <c r="D37" i="6" s="1"/>
  <c r="B27" i="6"/>
  <c r="D27" i="6" s="1"/>
  <c r="B19" i="6"/>
  <c r="D19" i="6" s="1"/>
  <c r="B14" i="6"/>
  <c r="D14" i="6" s="1"/>
  <c r="B16" i="6"/>
  <c r="D16" i="6" s="1"/>
  <c r="B25" i="6"/>
  <c r="D25" i="6" s="1"/>
  <c r="B29" i="6"/>
  <c r="D29" i="6" s="1"/>
  <c r="B20" i="6"/>
  <c r="D20" i="6" s="1"/>
  <c r="B17" i="6"/>
  <c r="D17" i="6" s="1"/>
  <c r="B24" i="6"/>
  <c r="D24" i="6" s="1"/>
  <c r="B22" i="6"/>
  <c r="D22" i="6" s="1"/>
  <c r="B13" i="6"/>
  <c r="D13" i="6" s="1"/>
  <c r="B28" i="6"/>
  <c r="D28" i="6" s="1"/>
  <c r="B27" i="5"/>
  <c r="D27" i="5" s="1"/>
  <c r="B22" i="5"/>
  <c r="D22" i="5" s="1"/>
  <c r="B15" i="5"/>
  <c r="D15" i="5" s="1"/>
  <c r="B14" i="5"/>
  <c r="D14" i="5" s="1"/>
  <c r="B19" i="5"/>
  <c r="D19" i="5" s="1"/>
  <c r="B20" i="5"/>
  <c r="D20" i="5" s="1"/>
  <c r="B26" i="5"/>
  <c r="D26" i="5" s="1"/>
  <c r="B37" i="5"/>
  <c r="D37" i="5" s="1"/>
  <c r="B33" i="5"/>
  <c r="D33" i="5" s="1"/>
  <c r="B35" i="5"/>
  <c r="D35" i="5" s="1"/>
  <c r="B36" i="5"/>
  <c r="D36" i="5" s="1"/>
  <c r="B17" i="5"/>
  <c r="D17" i="5" s="1"/>
  <c r="B18" i="5"/>
  <c r="D18" i="5" s="1"/>
  <c r="B28" i="5"/>
  <c r="D28" i="5" s="1"/>
  <c r="D32" i="2"/>
  <c r="O32" i="2"/>
  <c r="E32" i="2"/>
  <c r="F32" i="2"/>
  <c r="G32" i="2"/>
  <c r="J32" i="2"/>
  <c r="M32" i="2"/>
  <c r="I32" i="2"/>
  <c r="N32" i="2"/>
  <c r="L32" i="2"/>
  <c r="H32" i="2"/>
  <c r="K32" i="2"/>
  <c r="G25" i="4"/>
  <c r="J25" i="4"/>
  <c r="F25" i="4"/>
  <c r="I25" i="4"/>
  <c r="H25" i="4"/>
  <c r="D25" i="4"/>
  <c r="E25" i="4"/>
  <c r="E19" i="4"/>
  <c r="F38" i="4"/>
  <c r="G38" i="4"/>
  <c r="D29" i="3"/>
  <c r="F12" i="3"/>
  <c r="G15" i="4"/>
  <c r="G12" i="4"/>
  <c r="H16" i="4"/>
  <c r="H38" i="4"/>
  <c r="D38" i="4"/>
  <c r="D36" i="4"/>
  <c r="G16" i="2"/>
  <c r="H23" i="2"/>
  <c r="F25" i="2"/>
  <c r="K25" i="2"/>
  <c r="N37" i="2"/>
  <c r="F37" i="2"/>
  <c r="H37" i="2"/>
  <c r="I38" i="4"/>
  <c r="K37" i="2"/>
  <c r="V19" i="3"/>
  <c r="L19" i="3"/>
  <c r="K19" i="3"/>
  <c r="B33" i="3"/>
  <c r="F26" i="3"/>
  <c r="B27" i="3"/>
  <c r="B35" i="3"/>
  <c r="P26" i="3"/>
  <c r="B17" i="3"/>
  <c r="B24" i="3"/>
  <c r="W13" i="3"/>
  <c r="G13" i="3"/>
  <c r="K13" i="3"/>
  <c r="O13" i="3"/>
  <c r="Q13" i="3"/>
  <c r="M13" i="3"/>
  <c r="T13" i="3"/>
  <c r="L13" i="3"/>
  <c r="J13" i="3"/>
  <c r="V13" i="3"/>
  <c r="D13" i="3"/>
  <c r="R13" i="3"/>
  <c r="N13" i="3"/>
  <c r="F13" i="3"/>
  <c r="X13" i="3"/>
  <c r="U13" i="3"/>
  <c r="P13" i="3"/>
  <c r="S13" i="3"/>
  <c r="I13" i="3"/>
  <c r="E13" i="3"/>
  <c r="H13" i="3"/>
  <c r="B36" i="3"/>
  <c r="B23" i="3"/>
  <c r="B16" i="3"/>
  <c r="B31" i="3"/>
  <c r="B22" i="3"/>
  <c r="B30" i="3"/>
  <c r="B21" i="3"/>
  <c r="B34" i="3"/>
  <c r="B14" i="3"/>
  <c r="B28" i="3"/>
  <c r="B15" i="3"/>
  <c r="B32" i="3"/>
  <c r="B25" i="3"/>
  <c r="B11" i="3"/>
  <c r="B18" i="3"/>
  <c r="B37" i="3"/>
  <c r="B20" i="3"/>
  <c r="G19" i="4" l="1"/>
  <c r="I34" i="4"/>
  <c r="E34" i="4"/>
  <c r="J34" i="4"/>
  <c r="I22" i="2"/>
  <c r="F14" i="4"/>
  <c r="D32" i="4"/>
  <c r="E16" i="4"/>
  <c r="O26" i="2"/>
  <c r="G16" i="4"/>
  <c r="H31" i="4"/>
  <c r="J32" i="4"/>
  <c r="H36" i="4"/>
  <c r="H32" i="4"/>
  <c r="D15" i="2"/>
  <c r="I15" i="2"/>
  <c r="F19" i="4"/>
  <c r="D34" i="4"/>
  <c r="G36" i="4"/>
  <c r="U26" i="3"/>
  <c r="J14" i="4"/>
  <c r="D16" i="4"/>
  <c r="J31" i="4"/>
  <c r="F16" i="4"/>
  <c r="F15" i="2"/>
  <c r="L15" i="2"/>
  <c r="I36" i="4"/>
  <c r="E26" i="3"/>
  <c r="R19" i="3"/>
  <c r="E29" i="3"/>
  <c r="F35" i="4"/>
  <c r="H34" i="4"/>
  <c r="G34" i="4"/>
  <c r="G29" i="4"/>
  <c r="I29" i="4"/>
  <c r="E29" i="4"/>
  <c r="J29" i="4"/>
  <c r="D30" i="4"/>
  <c r="I30" i="4"/>
  <c r="E30" i="4"/>
  <c r="W26" i="3"/>
  <c r="D19" i="3"/>
  <c r="M19" i="3"/>
  <c r="P19" i="3"/>
  <c r="H19" i="3"/>
  <c r="W19" i="3"/>
  <c r="X19" i="3"/>
  <c r="I19" i="3"/>
  <c r="J19" i="3"/>
  <c r="O29" i="3"/>
  <c r="I26" i="3"/>
  <c r="G26" i="3"/>
  <c r="X26" i="3"/>
  <c r="F19" i="3"/>
  <c r="S19" i="3"/>
  <c r="Q26" i="3"/>
  <c r="N19" i="3"/>
  <c r="S29" i="3"/>
  <c r="K29" i="3"/>
  <c r="I29" i="3"/>
  <c r="P29" i="3"/>
  <c r="O26" i="3"/>
  <c r="D26" i="3"/>
  <c r="J26" i="3"/>
  <c r="L26" i="3"/>
  <c r="M29" i="3"/>
  <c r="G29" i="3"/>
  <c r="N26" i="3"/>
  <c r="H26" i="3"/>
  <c r="V26" i="3"/>
  <c r="R29" i="3"/>
  <c r="N29" i="3"/>
  <c r="T29" i="3"/>
  <c r="U29" i="3"/>
  <c r="D37" i="2"/>
  <c r="G26" i="2"/>
  <c r="H26" i="2"/>
  <c r="M37" i="2"/>
  <c r="L37" i="2"/>
  <c r="G37" i="2"/>
  <c r="G22" i="2"/>
  <c r="I26" i="2"/>
  <c r="H22" i="2"/>
  <c r="D22" i="2"/>
  <c r="D20" i="2"/>
  <c r="D21" i="2"/>
  <c r="N26" i="2"/>
  <c r="M26" i="2"/>
  <c r="L26" i="2"/>
  <c r="K26" i="2"/>
  <c r="O37" i="2"/>
  <c r="J37" i="2"/>
  <c r="D26" i="2"/>
  <c r="J31" i="2"/>
  <c r="D31" i="2"/>
  <c r="E15" i="2"/>
  <c r="F26" i="2"/>
  <c r="E37" i="2"/>
  <c r="H31" i="2"/>
  <c r="V29" i="3"/>
  <c r="I21" i="4"/>
  <c r="D21" i="4"/>
  <c r="E21" i="4"/>
  <c r="G21" i="4"/>
  <c r="H21" i="4"/>
  <c r="J21" i="4"/>
  <c r="E32" i="4"/>
  <c r="G32" i="4"/>
  <c r="G31" i="4"/>
  <c r="F31" i="4"/>
  <c r="I31" i="4"/>
  <c r="J19" i="4"/>
  <c r="D19" i="4"/>
  <c r="I19" i="4"/>
  <c r="J30" i="4"/>
  <c r="G30" i="4"/>
  <c r="H30" i="4"/>
  <c r="F29" i="4"/>
  <c r="H29" i="4"/>
  <c r="E35" i="4"/>
  <c r="I35" i="4"/>
  <c r="J35" i="4"/>
  <c r="H35" i="4"/>
  <c r="H13" i="4"/>
  <c r="E13" i="4"/>
  <c r="J13" i="4"/>
  <c r="E38" i="4"/>
  <c r="J38" i="4"/>
  <c r="O36" i="2"/>
  <c r="L36" i="2"/>
  <c r="M36" i="2"/>
  <c r="E36" i="2"/>
  <c r="L30" i="2"/>
  <c r="D30" i="2"/>
  <c r="G30" i="2"/>
  <c r="H30" i="2"/>
  <c r="K15" i="2"/>
  <c r="H15" i="2"/>
  <c r="O15" i="2"/>
  <c r="J15" i="2"/>
  <c r="M15" i="2"/>
  <c r="X29" i="3"/>
  <c r="W29" i="3"/>
  <c r="L29" i="3"/>
  <c r="Q29" i="3"/>
  <c r="H29" i="3"/>
  <c r="H14" i="2"/>
  <c r="D14" i="2"/>
  <c r="K14" i="2"/>
  <c r="F14" i="2"/>
  <c r="J14" i="2"/>
  <c r="I14" i="2"/>
  <c r="N14" i="2"/>
  <c r="E14" i="2"/>
  <c r="O14" i="2"/>
  <c r="M14" i="2"/>
  <c r="G14" i="2"/>
  <c r="L14" i="2"/>
  <c r="D34" i="2"/>
  <c r="L34" i="2"/>
  <c r="F34" i="2"/>
  <c r="K34" i="2"/>
  <c r="I34" i="2"/>
  <c r="O34" i="2"/>
  <c r="G34" i="2"/>
  <c r="M34" i="2"/>
  <c r="N34" i="2"/>
  <c r="J34" i="2"/>
  <c r="F28" i="2"/>
  <c r="J28" i="2"/>
  <c r="M28" i="2"/>
  <c r="G28" i="2"/>
  <c r="K28" i="2"/>
  <c r="L28" i="2"/>
  <c r="I28" i="2"/>
  <c r="D28" i="2"/>
  <c r="E28" i="2"/>
  <c r="H28" i="2"/>
  <c r="N28" i="2"/>
  <c r="O28" i="2"/>
  <c r="O27" i="2"/>
  <c r="E27" i="2"/>
  <c r="J27" i="2"/>
  <c r="G27" i="2"/>
  <c r="H27" i="2"/>
  <c r="N27" i="2"/>
  <c r="L27" i="2"/>
  <c r="D27" i="2"/>
  <c r="I27" i="2"/>
  <c r="F27" i="2"/>
  <c r="K27" i="2"/>
  <c r="M27" i="2"/>
  <c r="N17" i="2"/>
  <c r="H17" i="2"/>
  <c r="E17" i="2"/>
  <c r="K17" i="2"/>
  <c r="M17" i="2"/>
  <c r="G17" i="2"/>
  <c r="J17" i="2"/>
  <c r="D17" i="2"/>
  <c r="I17" i="2"/>
  <c r="O17" i="2"/>
  <c r="F17" i="2"/>
  <c r="L17" i="2"/>
  <c r="N19" i="2"/>
  <c r="D19" i="2"/>
  <c r="E19" i="2"/>
  <c r="H19" i="2"/>
  <c r="K19" i="2"/>
  <c r="I19" i="2"/>
  <c r="F19" i="2"/>
  <c r="M19" i="2"/>
  <c r="J19" i="2"/>
  <c r="G19" i="2"/>
  <c r="L19" i="2"/>
  <c r="O19" i="2"/>
  <c r="D35" i="2"/>
  <c r="F35" i="2"/>
  <c r="M35" i="2"/>
  <c r="N35" i="2"/>
  <c r="K35" i="2"/>
  <c r="J35" i="2"/>
  <c r="I35" i="2"/>
  <c r="G35" i="2"/>
  <c r="E35" i="2"/>
  <c r="L35" i="2"/>
  <c r="O35" i="2"/>
  <c r="H35" i="2"/>
  <c r="K13" i="2"/>
  <c r="D13" i="2"/>
  <c r="M13" i="2"/>
  <c r="L13" i="2"/>
  <c r="H13" i="2"/>
  <c r="J13" i="2"/>
  <c r="I13" i="2"/>
  <c r="E13" i="2"/>
  <c r="O13" i="2"/>
  <c r="G13" i="2"/>
  <c r="N13" i="2"/>
  <c r="F13" i="2"/>
  <c r="M33" i="2"/>
  <c r="I33" i="2"/>
  <c r="J33" i="2"/>
  <c r="L33" i="2"/>
  <c r="N33" i="2"/>
  <c r="G33" i="2"/>
  <c r="K33" i="2"/>
  <c r="H33" i="2"/>
  <c r="F33" i="2"/>
  <c r="D33" i="2"/>
  <c r="E33" i="2"/>
  <c r="O33" i="2"/>
  <c r="H12" i="2"/>
  <c r="M12" i="2"/>
  <c r="G12" i="2"/>
  <c r="L12" i="2"/>
  <c r="N12" i="2"/>
  <c r="O12" i="2"/>
  <c r="I12" i="2"/>
  <c r="K12" i="2"/>
  <c r="J12" i="2"/>
  <c r="F12" i="2"/>
  <c r="E12" i="2"/>
  <c r="D12" i="2"/>
  <c r="F22" i="2"/>
  <c r="K22" i="2"/>
  <c r="J22" i="2"/>
  <c r="N22" i="2"/>
  <c r="E22" i="2"/>
  <c r="M22" i="2"/>
  <c r="L22" i="2"/>
  <c r="L29" i="2"/>
  <c r="H29" i="2"/>
  <c r="G29" i="2"/>
  <c r="I29" i="2"/>
  <c r="J29" i="2"/>
  <c r="F29" i="2"/>
  <c r="M29" i="2"/>
  <c r="N29" i="2"/>
  <c r="D29" i="2"/>
  <c r="E29" i="2"/>
  <c r="O29" i="2"/>
  <c r="K29" i="2"/>
  <c r="O20" i="2"/>
  <c r="J20" i="2"/>
  <c r="K20" i="2"/>
  <c r="I20" i="2"/>
  <c r="M20" i="2"/>
  <c r="L20" i="2"/>
  <c r="G20" i="2"/>
  <c r="F20" i="2"/>
  <c r="N20" i="2"/>
  <c r="H20" i="2"/>
  <c r="I18" i="2"/>
  <c r="N18" i="2"/>
  <c r="O18" i="2"/>
  <c r="G18" i="2"/>
  <c r="D18" i="2"/>
  <c r="M18" i="2"/>
  <c r="E18" i="2"/>
  <c r="H18" i="2"/>
  <c r="L18" i="2"/>
  <c r="F18" i="2"/>
  <c r="K18" i="2"/>
  <c r="J18" i="2"/>
  <c r="G23" i="2"/>
  <c r="N23" i="2"/>
  <c r="J23" i="2"/>
  <c r="K23" i="2"/>
  <c r="F23" i="2"/>
  <c r="E23" i="2"/>
  <c r="O23" i="2"/>
  <c r="L23" i="2"/>
  <c r="I23" i="2"/>
  <c r="D23" i="2"/>
  <c r="H34" i="2"/>
  <c r="M24" i="2"/>
  <c r="F24" i="2"/>
  <c r="N24" i="2"/>
  <c r="G24" i="2"/>
  <c r="K24" i="2"/>
  <c r="J24" i="2"/>
  <c r="E24" i="2"/>
  <c r="H24" i="2"/>
  <c r="D24" i="2"/>
  <c r="L24" i="2"/>
  <c r="O24" i="2"/>
  <c r="I24" i="2"/>
  <c r="E25" i="2"/>
  <c r="J25" i="2"/>
  <c r="I25" i="2"/>
  <c r="H25" i="2"/>
  <c r="D25" i="2"/>
  <c r="L25" i="2"/>
  <c r="N25" i="2"/>
  <c r="M25" i="2"/>
  <c r="O25" i="2"/>
  <c r="G25" i="2"/>
  <c r="D38" i="2"/>
  <c r="G38" i="2"/>
  <c r="J38" i="2"/>
  <c r="L38" i="2"/>
  <c r="H38" i="2"/>
  <c r="M38" i="2"/>
  <c r="I38" i="2"/>
  <c r="F38" i="2"/>
  <c r="E38" i="2"/>
  <c r="N38" i="2"/>
  <c r="O38" i="2"/>
  <c r="E16" i="2"/>
  <c r="M16" i="2"/>
  <c r="O16" i="2"/>
  <c r="I16" i="2"/>
  <c r="K16" i="2"/>
  <c r="J16" i="2"/>
  <c r="N16" i="2"/>
  <c r="L16" i="2"/>
  <c r="F16" i="2"/>
  <c r="H16" i="2"/>
  <c r="O21" i="2"/>
  <c r="I21" i="2"/>
  <c r="E21" i="2"/>
  <c r="J21" i="2"/>
  <c r="M21" i="2"/>
  <c r="N21" i="2"/>
  <c r="F21" i="2"/>
  <c r="K21" i="2"/>
  <c r="L21" i="2"/>
  <c r="H21" i="2"/>
  <c r="E34" i="2"/>
  <c r="G12" i="3"/>
  <c r="O12" i="3"/>
  <c r="X12" i="3"/>
  <c r="J12" i="3"/>
  <c r="T12" i="3"/>
  <c r="H12" i="3"/>
  <c r="V12" i="3"/>
  <c r="U12" i="3"/>
  <c r="K12" i="3"/>
  <c r="W12" i="3"/>
  <c r="I12" i="3"/>
  <c r="N12" i="3"/>
  <c r="D12" i="3"/>
  <c r="R12" i="3"/>
  <c r="Q12" i="3"/>
  <c r="P12" i="3"/>
  <c r="S12" i="3"/>
  <c r="M12" i="3"/>
  <c r="E19" i="3"/>
  <c r="U19" i="3"/>
  <c r="O19" i="3"/>
  <c r="Q19" i="3"/>
  <c r="T19" i="3"/>
  <c r="L12" i="3"/>
  <c r="T26" i="3"/>
  <c r="S26" i="3"/>
  <c r="K26" i="3"/>
  <c r="R26" i="3"/>
  <c r="E12" i="3"/>
  <c r="H22" i="4"/>
  <c r="J22" i="4"/>
  <c r="F22" i="4"/>
  <c r="I22" i="4"/>
  <c r="G22" i="4"/>
  <c r="D22" i="4"/>
  <c r="E22" i="4"/>
  <c r="J28" i="4"/>
  <c r="H28" i="4"/>
  <c r="E28" i="4"/>
  <c r="D28" i="4"/>
  <c r="G28" i="4"/>
  <c r="I28" i="4"/>
  <c r="F28" i="4"/>
  <c r="F12" i="4"/>
  <c r="I12" i="4"/>
  <c r="E12" i="4"/>
  <c r="J12" i="4"/>
  <c r="D12" i="4"/>
  <c r="H12" i="4"/>
  <c r="H14" i="4"/>
  <c r="G14" i="4"/>
  <c r="I14" i="4"/>
  <c r="E14" i="4"/>
  <c r="I37" i="4"/>
  <c r="H37" i="4"/>
  <c r="D37" i="4"/>
  <c r="G37" i="4"/>
  <c r="J37" i="4"/>
  <c r="F37" i="4"/>
  <c r="E37" i="4"/>
  <c r="H17" i="4"/>
  <c r="E17" i="4"/>
  <c r="G17" i="4"/>
  <c r="I17" i="4"/>
  <c r="D17" i="4"/>
  <c r="J17" i="4"/>
  <c r="I15" i="4"/>
  <c r="D15" i="4"/>
  <c r="F15" i="4"/>
  <c r="H15" i="4"/>
  <c r="J15" i="4"/>
  <c r="E15" i="4"/>
  <c r="F26" i="4"/>
  <c r="J26" i="4"/>
  <c r="G26" i="4"/>
  <c r="D26" i="4"/>
  <c r="I26" i="4"/>
  <c r="H26" i="4"/>
  <c r="E26" i="4"/>
  <c r="J18" i="4"/>
  <c r="I18" i="4"/>
  <c r="H18" i="4"/>
  <c r="D18" i="4"/>
  <c r="G18" i="4"/>
  <c r="E18" i="4"/>
  <c r="F18" i="4"/>
  <c r="I23" i="4"/>
  <c r="G23" i="4"/>
  <c r="E23" i="4"/>
  <c r="F23" i="4"/>
  <c r="H23" i="4"/>
  <c r="D23" i="4"/>
  <c r="E20" i="4"/>
  <c r="D20" i="4"/>
  <c r="I20" i="4"/>
  <c r="H20" i="4"/>
  <c r="J20" i="4"/>
  <c r="F20" i="4"/>
  <c r="G20" i="4"/>
  <c r="I24" i="4"/>
  <c r="F24" i="4"/>
  <c r="D24" i="4"/>
  <c r="G24" i="4"/>
  <c r="E24" i="4"/>
  <c r="H24" i="4"/>
  <c r="J24" i="4"/>
  <c r="F27" i="4"/>
  <c r="G27" i="4"/>
  <c r="H27" i="4"/>
  <c r="E27" i="4"/>
  <c r="I27" i="4"/>
  <c r="D27" i="4"/>
  <c r="J27" i="4"/>
  <c r="J33" i="4"/>
  <c r="H33" i="4"/>
  <c r="F33" i="4"/>
  <c r="D33" i="4"/>
  <c r="G33" i="4"/>
  <c r="E33" i="4"/>
  <c r="W27" i="3"/>
  <c r="K27" i="3"/>
  <c r="O27" i="3"/>
  <c r="T27" i="3"/>
  <c r="M27" i="3"/>
  <c r="I27" i="3"/>
  <c r="X27" i="3"/>
  <c r="S27" i="3"/>
  <c r="J27" i="3"/>
  <c r="L27" i="3"/>
  <c r="E27" i="3"/>
  <c r="U27" i="3"/>
  <c r="N27" i="3"/>
  <c r="Q27" i="3"/>
  <c r="D27" i="3"/>
  <c r="G27" i="3"/>
  <c r="R27" i="3"/>
  <c r="F27" i="3"/>
  <c r="P27" i="3"/>
  <c r="H27" i="3"/>
  <c r="V27" i="3"/>
  <c r="F35" i="3"/>
  <c r="O35" i="3"/>
  <c r="R35" i="3"/>
  <c r="V35" i="3"/>
  <c r="L35" i="3"/>
  <c r="N35" i="3"/>
  <c r="T35" i="3"/>
  <c r="G35" i="3"/>
  <c r="S35" i="3"/>
  <c r="Q35" i="3"/>
  <c r="K35" i="3"/>
  <c r="E35" i="3"/>
  <c r="J35" i="3"/>
  <c r="W35" i="3"/>
  <c r="D35" i="3"/>
  <c r="I35" i="3"/>
  <c r="X35" i="3"/>
  <c r="H35" i="3"/>
  <c r="M35" i="3"/>
  <c r="P35" i="3"/>
  <c r="U35" i="3"/>
  <c r="E17" i="3"/>
  <c r="T17" i="3"/>
  <c r="D17" i="3"/>
  <c r="J17" i="3"/>
  <c r="G17" i="3"/>
  <c r="S17" i="3"/>
  <c r="P17" i="3"/>
  <c r="V17" i="3"/>
  <c r="K17" i="3"/>
  <c r="O17" i="3"/>
  <c r="M17" i="3"/>
  <c r="X17" i="3"/>
  <c r="I17" i="3"/>
  <c r="H17" i="3"/>
  <c r="F17" i="3"/>
  <c r="R17" i="3"/>
  <c r="N17" i="3"/>
  <c r="Q17" i="3"/>
  <c r="L17" i="3"/>
  <c r="U17" i="3"/>
  <c r="W17" i="3"/>
  <c r="H33" i="3"/>
  <c r="J33" i="3"/>
  <c r="F33" i="3"/>
  <c r="P33" i="3"/>
  <c r="G33" i="3"/>
  <c r="E33" i="3"/>
  <c r="R33" i="3"/>
  <c r="N33" i="3"/>
  <c r="D33" i="3"/>
  <c r="U33" i="3"/>
  <c r="I33" i="3"/>
  <c r="M33" i="3"/>
  <c r="Q33" i="3"/>
  <c r="T33" i="3"/>
  <c r="X33" i="3"/>
  <c r="V33" i="3"/>
  <c r="L33" i="3"/>
  <c r="O33" i="3"/>
  <c r="K33" i="3"/>
  <c r="S33" i="3"/>
  <c r="W33" i="3"/>
  <c r="R24" i="3"/>
  <c r="P24" i="3"/>
  <c r="D24" i="3"/>
  <c r="W24" i="3"/>
  <c r="T24" i="3"/>
  <c r="V24" i="3"/>
  <c r="X24" i="3"/>
  <c r="Q24" i="3"/>
  <c r="M24" i="3"/>
  <c r="O24" i="3"/>
  <c r="K24" i="3"/>
  <c r="G24" i="3"/>
  <c r="I24" i="3"/>
  <c r="U24" i="3"/>
  <c r="L24" i="3"/>
  <c r="N24" i="3"/>
  <c r="S24" i="3"/>
  <c r="E24" i="3"/>
  <c r="F24" i="3"/>
  <c r="J24" i="3"/>
  <c r="H24" i="3"/>
  <c r="X37" i="3"/>
  <c r="N37" i="3"/>
  <c r="U37" i="3"/>
  <c r="K37" i="3"/>
  <c r="T37" i="3"/>
  <c r="H37" i="3"/>
  <c r="Q37" i="3"/>
  <c r="F37" i="3"/>
  <c r="E37" i="3"/>
  <c r="O37" i="3"/>
  <c r="M37" i="3"/>
  <c r="I37" i="3"/>
  <c r="R37" i="3"/>
  <c r="G37" i="3"/>
  <c r="V37" i="3"/>
  <c r="S37" i="3"/>
  <c r="D37" i="3"/>
  <c r="W37" i="3"/>
  <c r="L37" i="3"/>
  <c r="J37" i="3"/>
  <c r="P37" i="3"/>
  <c r="L32" i="3"/>
  <c r="W32" i="3"/>
  <c r="D32" i="3"/>
  <c r="H32" i="3"/>
  <c r="U32" i="3"/>
  <c r="Q32" i="3"/>
  <c r="S32" i="3"/>
  <c r="G32" i="3"/>
  <c r="M32" i="3"/>
  <c r="T32" i="3"/>
  <c r="X32" i="3"/>
  <c r="P32" i="3"/>
  <c r="N32" i="3"/>
  <c r="F32" i="3"/>
  <c r="J32" i="3"/>
  <c r="E32" i="3"/>
  <c r="V32" i="3"/>
  <c r="K32" i="3"/>
  <c r="O32" i="3"/>
  <c r="I32" i="3"/>
  <c r="R32" i="3"/>
  <c r="F34" i="3"/>
  <c r="X34" i="3"/>
  <c r="P34" i="3"/>
  <c r="W34" i="3"/>
  <c r="V34" i="3"/>
  <c r="I34" i="3"/>
  <c r="T34" i="3"/>
  <c r="H34" i="3"/>
  <c r="E34" i="3"/>
  <c r="G34" i="3"/>
  <c r="S34" i="3"/>
  <c r="K34" i="3"/>
  <c r="J34" i="3"/>
  <c r="M34" i="3"/>
  <c r="L34" i="3"/>
  <c r="N34" i="3"/>
  <c r="Q34" i="3"/>
  <c r="U34" i="3"/>
  <c r="O34" i="3"/>
  <c r="R34" i="3"/>
  <c r="D34" i="3"/>
  <c r="D31" i="3"/>
  <c r="J31" i="3"/>
  <c r="R31" i="3"/>
  <c r="S31" i="3"/>
  <c r="F31" i="3"/>
  <c r="U31" i="3"/>
  <c r="W31" i="3"/>
  <c r="I31" i="3"/>
  <c r="O31" i="3"/>
  <c r="K31" i="3"/>
  <c r="T31" i="3"/>
  <c r="Q31" i="3"/>
  <c r="X31" i="3"/>
  <c r="G31" i="3"/>
  <c r="E31" i="3"/>
  <c r="P31" i="3"/>
  <c r="N31" i="3"/>
  <c r="M31" i="3"/>
  <c r="L31" i="3"/>
  <c r="V31" i="3"/>
  <c r="H31" i="3"/>
  <c r="Q20" i="3"/>
  <c r="K20" i="3"/>
  <c r="N20" i="3"/>
  <c r="O20" i="3"/>
  <c r="I20" i="3"/>
  <c r="H20" i="3"/>
  <c r="X20" i="3"/>
  <c r="E20" i="3"/>
  <c r="F20" i="3"/>
  <c r="U20" i="3"/>
  <c r="V20" i="3"/>
  <c r="J20" i="3"/>
  <c r="R20" i="3"/>
  <c r="M20" i="3"/>
  <c r="S20" i="3"/>
  <c r="D20" i="3"/>
  <c r="G20" i="3"/>
  <c r="L20" i="3"/>
  <c r="P20" i="3"/>
  <c r="W20" i="3"/>
  <c r="T20" i="3"/>
  <c r="Q25" i="3"/>
  <c r="F25" i="3"/>
  <c r="S25" i="3"/>
  <c r="K25" i="3"/>
  <c r="J25" i="3"/>
  <c r="G25" i="3"/>
  <c r="W25" i="3"/>
  <c r="M25" i="3"/>
  <c r="D25" i="3"/>
  <c r="X25" i="3"/>
  <c r="H25" i="3"/>
  <c r="I25" i="3"/>
  <c r="E25" i="3"/>
  <c r="T25" i="3"/>
  <c r="L25" i="3"/>
  <c r="U25" i="3"/>
  <c r="P25" i="3"/>
  <c r="R25" i="3"/>
  <c r="V25" i="3"/>
  <c r="N25" i="3"/>
  <c r="O25" i="3"/>
  <c r="H14" i="3"/>
  <c r="F14" i="3"/>
  <c r="K14" i="3"/>
  <c r="D14" i="3"/>
  <c r="I14" i="3"/>
  <c r="W14" i="3"/>
  <c r="V14" i="3"/>
  <c r="J14" i="3"/>
  <c r="E14" i="3"/>
  <c r="T14" i="3"/>
  <c r="O14" i="3"/>
  <c r="N14" i="3"/>
  <c r="S14" i="3"/>
  <c r="R14" i="3"/>
  <c r="U14" i="3"/>
  <c r="M14" i="3"/>
  <c r="X14" i="3"/>
  <c r="G14" i="3"/>
  <c r="P14" i="3"/>
  <c r="Q14" i="3"/>
  <c r="L14" i="3"/>
  <c r="U22" i="3"/>
  <c r="O22" i="3"/>
  <c r="K22" i="3"/>
  <c r="X22" i="3"/>
  <c r="L22" i="3"/>
  <c r="G22" i="3"/>
  <c r="V22" i="3"/>
  <c r="N22" i="3"/>
  <c r="W22" i="3"/>
  <c r="I22" i="3"/>
  <c r="M22" i="3"/>
  <c r="H22" i="3"/>
  <c r="F22" i="3"/>
  <c r="Q22" i="3"/>
  <c r="P22" i="3"/>
  <c r="J22" i="3"/>
  <c r="T22" i="3"/>
  <c r="E22" i="3"/>
  <c r="S22" i="3"/>
  <c r="D22" i="3"/>
  <c r="R22" i="3"/>
  <c r="S36" i="3"/>
  <c r="E36" i="3"/>
  <c r="J36" i="3"/>
  <c r="X36" i="3"/>
  <c r="V36" i="3"/>
  <c r="M36" i="3"/>
  <c r="O36" i="3"/>
  <c r="F36" i="3"/>
  <c r="G36" i="3"/>
  <c r="P36" i="3"/>
  <c r="Q36" i="3"/>
  <c r="L36" i="3"/>
  <c r="H36" i="3"/>
  <c r="R36" i="3"/>
  <c r="W36" i="3"/>
  <c r="N36" i="3"/>
  <c r="U36" i="3"/>
  <c r="T36" i="3"/>
  <c r="D36" i="3"/>
  <c r="I36" i="3"/>
  <c r="K36" i="3"/>
  <c r="N11" i="3"/>
  <c r="W11" i="3"/>
  <c r="V11" i="3"/>
  <c r="I11" i="3"/>
  <c r="S11" i="3"/>
  <c r="J11" i="3"/>
  <c r="U11" i="3"/>
  <c r="D11" i="3"/>
  <c r="L11" i="3"/>
  <c r="T11" i="3"/>
  <c r="O11" i="3"/>
  <c r="H11" i="3"/>
  <c r="K11" i="3"/>
  <c r="R11" i="3"/>
  <c r="G11" i="3"/>
  <c r="X11" i="3"/>
  <c r="F11" i="3"/>
  <c r="P11" i="3"/>
  <c r="M11" i="3"/>
  <c r="E11" i="3"/>
  <c r="Q11" i="3"/>
  <c r="G28" i="3"/>
  <c r="W28" i="3"/>
  <c r="M28" i="3"/>
  <c r="I28" i="3"/>
  <c r="P28" i="3"/>
  <c r="Q28" i="3"/>
  <c r="H28" i="3"/>
  <c r="T28" i="3"/>
  <c r="X28" i="3"/>
  <c r="V28" i="3"/>
  <c r="J28" i="3"/>
  <c r="S28" i="3"/>
  <c r="L28" i="3"/>
  <c r="F28" i="3"/>
  <c r="U28" i="3"/>
  <c r="D28" i="3"/>
  <c r="N28" i="3"/>
  <c r="O28" i="3"/>
  <c r="E28" i="3"/>
  <c r="K28" i="3"/>
  <c r="R28" i="3"/>
  <c r="H30" i="3"/>
  <c r="N30" i="3"/>
  <c r="S30" i="3"/>
  <c r="D30" i="3"/>
  <c r="V30" i="3"/>
  <c r="L30" i="3"/>
  <c r="I30" i="3"/>
  <c r="E30" i="3"/>
  <c r="J30" i="3"/>
  <c r="K30" i="3"/>
  <c r="M30" i="3"/>
  <c r="R30" i="3"/>
  <c r="W30" i="3"/>
  <c r="X30" i="3"/>
  <c r="Q30" i="3"/>
  <c r="F30" i="3"/>
  <c r="P30" i="3"/>
  <c r="T30" i="3"/>
  <c r="G30" i="3"/>
  <c r="U30" i="3"/>
  <c r="O30" i="3"/>
  <c r="D23" i="3"/>
  <c r="J23" i="3"/>
  <c r="Q23" i="3"/>
  <c r="L23" i="3"/>
  <c r="T23" i="3"/>
  <c r="P23" i="3"/>
  <c r="N23" i="3"/>
  <c r="I23" i="3"/>
  <c r="U23" i="3"/>
  <c r="W23" i="3"/>
  <c r="S23" i="3"/>
  <c r="E23" i="3"/>
  <c r="O23" i="3"/>
  <c r="G23" i="3"/>
  <c r="K23" i="3"/>
  <c r="R23" i="3"/>
  <c r="V23" i="3"/>
  <c r="F23" i="3"/>
  <c r="X23" i="3"/>
  <c r="H23" i="3"/>
  <c r="M23" i="3"/>
  <c r="N18" i="3"/>
  <c r="F18" i="3"/>
  <c r="P18" i="3"/>
  <c r="R18" i="3"/>
  <c r="H18" i="3"/>
  <c r="X18" i="3"/>
  <c r="U18" i="3"/>
  <c r="W18" i="3"/>
  <c r="S18" i="3"/>
  <c r="L18" i="3"/>
  <c r="M18" i="3"/>
  <c r="T18" i="3"/>
  <c r="D18" i="3"/>
  <c r="J18" i="3"/>
  <c r="O18" i="3"/>
  <c r="E18" i="3"/>
  <c r="I18" i="3"/>
  <c r="G18" i="3"/>
  <c r="Q18" i="3"/>
  <c r="K18" i="3"/>
  <c r="V18" i="3"/>
  <c r="D15" i="3"/>
  <c r="K15" i="3"/>
  <c r="O15" i="3"/>
  <c r="E15" i="3"/>
  <c r="Q15" i="3"/>
  <c r="H15" i="3"/>
  <c r="M15" i="3"/>
  <c r="V15" i="3"/>
  <c r="T15" i="3"/>
  <c r="N15" i="3"/>
  <c r="F15" i="3"/>
  <c r="R15" i="3"/>
  <c r="J15" i="3"/>
  <c r="X15" i="3"/>
  <c r="W15" i="3"/>
  <c r="L15" i="3"/>
  <c r="G15" i="3"/>
  <c r="S15" i="3"/>
  <c r="I15" i="3"/>
  <c r="U15" i="3"/>
  <c r="P15" i="3"/>
  <c r="T21" i="3"/>
  <c r="J21" i="3"/>
  <c r="S21" i="3"/>
  <c r="N21" i="3"/>
  <c r="I21" i="3"/>
  <c r="F21" i="3"/>
  <c r="V21" i="3"/>
  <c r="M21" i="3"/>
  <c r="G21" i="3"/>
  <c r="H21" i="3"/>
  <c r="U21" i="3"/>
  <c r="W21" i="3"/>
  <c r="K21" i="3"/>
  <c r="O21" i="3"/>
  <c r="D21" i="3"/>
  <c r="R21" i="3"/>
  <c r="L21" i="3"/>
  <c r="Q21" i="3"/>
  <c r="P21" i="3"/>
  <c r="X21" i="3"/>
  <c r="E21" i="3"/>
  <c r="S16" i="3"/>
  <c r="D16" i="3"/>
  <c r="X16" i="3"/>
  <c r="F16" i="3"/>
  <c r="R16" i="3"/>
  <c r="O16" i="3"/>
  <c r="N16" i="3"/>
  <c r="P16" i="3"/>
  <c r="I16" i="3"/>
  <c r="J16" i="3"/>
  <c r="H16" i="3"/>
  <c r="U16" i="3"/>
  <c r="M16" i="3"/>
  <c r="E16" i="3"/>
  <c r="W16" i="3"/>
  <c r="V16" i="3"/>
  <c r="L16" i="3"/>
  <c r="Q16" i="3"/>
  <c r="T16" i="3"/>
  <c r="K16" i="3"/>
  <c r="G16" i="3"/>
</calcChain>
</file>

<file path=xl/sharedStrings.xml><?xml version="1.0" encoding="utf-8"?>
<sst xmlns="http://schemas.openxmlformats.org/spreadsheetml/2006/main" count="3240" uniqueCount="571">
  <si>
    <t>Information available within this workbook:</t>
  </si>
  <si>
    <t>Religion</t>
  </si>
  <si>
    <t>Ethnic Group</t>
  </si>
  <si>
    <t>Sexual Orientation</t>
  </si>
  <si>
    <t>Disability</t>
  </si>
  <si>
    <t>Transgender Status</t>
  </si>
  <si>
    <t>Not Known</t>
  </si>
  <si>
    <t>Buddist</t>
  </si>
  <si>
    <t>Church of Scotland</t>
  </si>
  <si>
    <t>Hindu</t>
  </si>
  <si>
    <t>Jewish</t>
  </si>
  <si>
    <t>Muslim</t>
  </si>
  <si>
    <t>Roman Catholic</t>
  </si>
  <si>
    <t>Sikh</t>
  </si>
  <si>
    <t>Christian - Other</t>
  </si>
  <si>
    <t>Other</t>
  </si>
  <si>
    <t>No Religion</t>
  </si>
  <si>
    <t>Declined</t>
  </si>
  <si>
    <t>Scotland</t>
  </si>
  <si>
    <t>SA999</t>
  </si>
  <si>
    <t>SB999</t>
  </si>
  <si>
    <t>SD021</t>
  </si>
  <si>
    <t>SD026</t>
  </si>
  <si>
    <t>Scottish Ambulance Service</t>
  </si>
  <si>
    <t>SD035</t>
  </si>
  <si>
    <t>NHS 24</t>
  </si>
  <si>
    <t>SD037</t>
  </si>
  <si>
    <t>SD039</t>
  </si>
  <si>
    <t>SD040</t>
  </si>
  <si>
    <t>NHS Health Scotland</t>
  </si>
  <si>
    <t>SDA01</t>
  </si>
  <si>
    <t>SDA02</t>
  </si>
  <si>
    <t>SF999</t>
  </si>
  <si>
    <t>SG999</t>
  </si>
  <si>
    <t>SH999</t>
  </si>
  <si>
    <t>SL999</t>
  </si>
  <si>
    <t>SN999</t>
  </si>
  <si>
    <t>SR999</t>
  </si>
  <si>
    <t>SS999</t>
  </si>
  <si>
    <t>ST999</t>
  </si>
  <si>
    <t>SV999</t>
  </si>
  <si>
    <t>SW999</t>
  </si>
  <si>
    <t>SY999</t>
  </si>
  <si>
    <t>SZ999</t>
  </si>
  <si>
    <t>Source:</t>
  </si>
  <si>
    <t>Scottish Workforce Information Standard System (SWISS)</t>
  </si>
  <si>
    <t>Notes:</t>
  </si>
  <si>
    <t>NOT KNOWN</t>
  </si>
  <si>
    <t>WHITE</t>
  </si>
  <si>
    <t>MIXED</t>
  </si>
  <si>
    <t>ASIAN, ASIAN SCOTTISH, ASIAN BRITISH</t>
  </si>
  <si>
    <t>BLACK, BLACK SCOTTISH, BLACK BRITISH</t>
  </si>
  <si>
    <t>OTHER</t>
  </si>
  <si>
    <t>DECLINED</t>
  </si>
  <si>
    <t>Bisexual</t>
  </si>
  <si>
    <t>Gay</t>
  </si>
  <si>
    <t>Heterosexual</t>
  </si>
  <si>
    <t>Lesbian</t>
  </si>
  <si>
    <t>Year</t>
  </si>
  <si>
    <t>NHS Region and NHS Board</t>
  </si>
  <si>
    <t>Age</t>
  </si>
  <si>
    <t>Bands</t>
  </si>
  <si>
    <t>WTE</t>
  </si>
  <si>
    <t>W</t>
  </si>
  <si>
    <t>P</t>
  </si>
  <si>
    <t>T</t>
  </si>
  <si>
    <t>All ages</t>
  </si>
  <si>
    <t>12</t>
  </si>
  <si>
    <t>All bands</t>
  </si>
  <si>
    <t>H</t>
  </si>
  <si>
    <t xml:space="preserve"> East Region</t>
  </si>
  <si>
    <t>E1</t>
  </si>
  <si>
    <t>M</t>
  </si>
  <si>
    <t>Under 20</t>
  </si>
  <si>
    <t>01</t>
  </si>
  <si>
    <t>Band 9</t>
  </si>
  <si>
    <t>9</t>
  </si>
  <si>
    <t>Percentage</t>
  </si>
  <si>
    <t>%</t>
  </si>
  <si>
    <t xml:space="preserve">    NHS Borders             </t>
  </si>
  <si>
    <t>B</t>
  </si>
  <si>
    <t>F</t>
  </si>
  <si>
    <t>20 - 24</t>
  </si>
  <si>
    <t>02</t>
  </si>
  <si>
    <t>Band 8d</t>
  </si>
  <si>
    <t>D</t>
  </si>
  <si>
    <t xml:space="preserve">    NHS Fife                </t>
  </si>
  <si>
    <t>25 - 29</t>
  </si>
  <si>
    <t>03</t>
  </si>
  <si>
    <t>Band 8c</t>
  </si>
  <si>
    <t>C</t>
  </si>
  <si>
    <t>WTEP</t>
  </si>
  <si>
    <t xml:space="preserve">    NHS Lothian             </t>
  </si>
  <si>
    <t>S</t>
  </si>
  <si>
    <t>30 - 34</t>
  </si>
  <si>
    <t>04</t>
  </si>
  <si>
    <t>Band 8b</t>
  </si>
  <si>
    <t xml:space="preserve"> North Region</t>
  </si>
  <si>
    <t>N1</t>
  </si>
  <si>
    <t>35 - 39</t>
  </si>
  <si>
    <t>05</t>
  </si>
  <si>
    <t>Band 8a</t>
  </si>
  <si>
    <t>A</t>
  </si>
  <si>
    <t>WTER</t>
  </si>
  <si>
    <t xml:space="preserve">    NHS Highland            </t>
  </si>
  <si>
    <t>40 - 44</t>
  </si>
  <si>
    <t>06</t>
  </si>
  <si>
    <t>Band 7</t>
  </si>
  <si>
    <t>7</t>
  </si>
  <si>
    <t xml:space="preserve">    NHS Grampian            </t>
  </si>
  <si>
    <t>N</t>
  </si>
  <si>
    <t>45 - 49</t>
  </si>
  <si>
    <t>07</t>
  </si>
  <si>
    <t>Band 6</t>
  </si>
  <si>
    <t>6</t>
  </si>
  <si>
    <t xml:space="preserve">    NHS Orkney              </t>
  </si>
  <si>
    <t>R</t>
  </si>
  <si>
    <t>50 - 54</t>
  </si>
  <si>
    <t>08</t>
  </si>
  <si>
    <t>Band 5</t>
  </si>
  <si>
    <t>5</t>
  </si>
  <si>
    <t xml:space="preserve">    NHS Tayside             </t>
  </si>
  <si>
    <t>55 - 59</t>
  </si>
  <si>
    <t>09</t>
  </si>
  <si>
    <t>Band 4</t>
  </si>
  <si>
    <t>4</t>
  </si>
  <si>
    <t xml:space="preserve">    NHS Western Isles       </t>
  </si>
  <si>
    <t>60 - 64</t>
  </si>
  <si>
    <t>10</t>
  </si>
  <si>
    <t>Band 3</t>
  </si>
  <si>
    <t>3</t>
  </si>
  <si>
    <t xml:space="preserve">    NHS Shetland            </t>
  </si>
  <si>
    <t>Z</t>
  </si>
  <si>
    <t>65+</t>
  </si>
  <si>
    <t>11</t>
  </si>
  <si>
    <t>Band 2</t>
  </si>
  <si>
    <t>2</t>
  </si>
  <si>
    <t xml:space="preserve"> West Region</t>
  </si>
  <si>
    <t>W1</t>
  </si>
  <si>
    <t>Band 1</t>
  </si>
  <si>
    <t>1</t>
  </si>
  <si>
    <t xml:space="preserve">    NHS Ayrshire &amp; Arran    </t>
  </si>
  <si>
    <t xml:space="preserve">    NHS Greater Glasgow &amp; Clyde</t>
  </si>
  <si>
    <t>G</t>
  </si>
  <si>
    <t xml:space="preserve">    NHS Lanarkshire         </t>
  </si>
  <si>
    <t>L</t>
  </si>
  <si>
    <t xml:space="preserve">    NHS Forth Valley        </t>
  </si>
  <si>
    <t>V</t>
  </si>
  <si>
    <t xml:space="preserve">    NHS Dumfries &amp; Galloway </t>
  </si>
  <si>
    <t>Y</t>
  </si>
  <si>
    <t xml:space="preserve"> National Bodies and Special Health Boards</t>
  </si>
  <si>
    <t>O1</t>
  </si>
  <si>
    <t xml:space="preserve">    State Hospital</t>
  </si>
  <si>
    <t xml:space="preserve">    Golden Jubilee</t>
  </si>
  <si>
    <t>J</t>
  </si>
  <si>
    <t xml:space="preserve">    Scottish Ambulance Service</t>
  </si>
  <si>
    <t xml:space="preserve">    NHS 24</t>
  </si>
  <si>
    <t>Q</t>
  </si>
  <si>
    <t xml:space="preserve">    NHS National Services Scotland</t>
  </si>
  <si>
    <t>X</t>
  </si>
  <si>
    <t xml:space="preserve">    NHS Education for Scotland</t>
  </si>
  <si>
    <t xml:space="preserve">    NHS Health Scotland</t>
  </si>
  <si>
    <t xml:space="preserve">    NHS Quality Improvement Scotland</t>
  </si>
  <si>
    <t>2007</t>
  </si>
  <si>
    <t>2010PScotland</t>
  </si>
  <si>
    <t>2010PSA999</t>
  </si>
  <si>
    <t>2010PSB999</t>
  </si>
  <si>
    <t>2010PSD021</t>
  </si>
  <si>
    <t>2010PSD026</t>
  </si>
  <si>
    <t>2010PSD035</t>
  </si>
  <si>
    <t>2010PSD037</t>
  </si>
  <si>
    <t>2010PSD039</t>
  </si>
  <si>
    <t>2010PSD040</t>
  </si>
  <si>
    <t>2010PSDA01</t>
  </si>
  <si>
    <t>2010PSDA02</t>
  </si>
  <si>
    <t>2010PSF999</t>
  </si>
  <si>
    <t>2010PSG999</t>
  </si>
  <si>
    <t>2010PSH999</t>
  </si>
  <si>
    <t>2010PSL999</t>
  </si>
  <si>
    <t>2010PSN999</t>
  </si>
  <si>
    <t>2010PSR999</t>
  </si>
  <si>
    <t>2010PSS999</t>
  </si>
  <si>
    <t>2010PST999</t>
  </si>
  <si>
    <t>2010PSV999</t>
  </si>
  <si>
    <t>2010PSW999</t>
  </si>
  <si>
    <t>2010PSY999</t>
  </si>
  <si>
    <t>2010PSZ999</t>
  </si>
  <si>
    <t>31st March 2010</t>
  </si>
  <si>
    <t>31st March 2011</t>
  </si>
  <si>
    <t>2011PScotland</t>
  </si>
  <si>
    <t>2011PSA999</t>
  </si>
  <si>
    <t>2011PSB999</t>
  </si>
  <si>
    <t>2011PSD021</t>
  </si>
  <si>
    <t>2011PSD026</t>
  </si>
  <si>
    <t>2011PSD035</t>
  </si>
  <si>
    <t>2011PSD037</t>
  </si>
  <si>
    <t>2011PSD039</t>
  </si>
  <si>
    <t>2011PSD040</t>
  </si>
  <si>
    <t>2011PSDA01</t>
  </si>
  <si>
    <t>2011PSDA02</t>
  </si>
  <si>
    <t>2011PSF999</t>
  </si>
  <si>
    <t>2011PSG999</t>
  </si>
  <si>
    <t>2011PSH999</t>
  </si>
  <si>
    <t>2011PSL999</t>
  </si>
  <si>
    <t>2011PSN999</t>
  </si>
  <si>
    <t>2011PSR999</t>
  </si>
  <si>
    <t>2011PSS999</t>
  </si>
  <si>
    <t>2011PST999</t>
  </si>
  <si>
    <t>2011PSV999</t>
  </si>
  <si>
    <t>2011PSW999</t>
  </si>
  <si>
    <t>2011PSY999</t>
  </si>
  <si>
    <t>2011PSZ999</t>
  </si>
  <si>
    <t>National Waiting Times Centre</t>
  </si>
  <si>
    <t>31st March 2012</t>
  </si>
  <si>
    <t>2012PScotland</t>
  </si>
  <si>
    <t>2012PSA999</t>
  </si>
  <si>
    <t>2012PSB999</t>
  </si>
  <si>
    <t>2012PSD021</t>
  </si>
  <si>
    <t>2012PSD026</t>
  </si>
  <si>
    <t>2012PSD035</t>
  </si>
  <si>
    <t>2012PSD037</t>
  </si>
  <si>
    <t>2012PSD039</t>
  </si>
  <si>
    <t>2012PSD040</t>
  </si>
  <si>
    <t>2012PSDA01</t>
  </si>
  <si>
    <t>2012PSDA02</t>
  </si>
  <si>
    <t>2012PSF999</t>
  </si>
  <si>
    <t>2012PSG999</t>
  </si>
  <si>
    <t>2012PSH999</t>
  </si>
  <si>
    <t>2012PSL999</t>
  </si>
  <si>
    <t>2012PSN999</t>
  </si>
  <si>
    <t>2012PSR999</t>
  </si>
  <si>
    <t>2012PSS999</t>
  </si>
  <si>
    <t>2012PST999</t>
  </si>
  <si>
    <t>2012PSV999</t>
  </si>
  <si>
    <t>2012PSW999</t>
  </si>
  <si>
    <t>2012PSY999</t>
  </si>
  <si>
    <t>2012PSZ999</t>
  </si>
  <si>
    <t>31st March 2013</t>
  </si>
  <si>
    <t>2013PScotland</t>
  </si>
  <si>
    <t>2013PSA999</t>
  </si>
  <si>
    <t>2013PSB999</t>
  </si>
  <si>
    <t>2013PSD021</t>
  </si>
  <si>
    <t>2013PSD026</t>
  </si>
  <si>
    <t>2013PSD035</t>
  </si>
  <si>
    <t>2013PSD037</t>
  </si>
  <si>
    <t>2013PSD039</t>
  </si>
  <si>
    <t>2013PSD040</t>
  </si>
  <si>
    <t>2013PSDA01</t>
  </si>
  <si>
    <t>2013PSDA02</t>
  </si>
  <si>
    <t>2013PSF999</t>
  </si>
  <si>
    <t>2013PSG999</t>
  </si>
  <si>
    <t>2013PSH999</t>
  </si>
  <si>
    <t>2013PSL999</t>
  </si>
  <si>
    <t>2013PSN999</t>
  </si>
  <si>
    <t>2013PSR999</t>
  </si>
  <si>
    <t>2013PSS999</t>
  </si>
  <si>
    <t>2013PST999</t>
  </si>
  <si>
    <t>2013PSV999</t>
  </si>
  <si>
    <t>2013PSW999</t>
  </si>
  <si>
    <t>2013PSY999</t>
  </si>
  <si>
    <t>2013PSZ999</t>
  </si>
  <si>
    <t>The following symbols and abbreviations have been used:</t>
  </si>
  <si>
    <t>x not applicable</t>
  </si>
  <si>
    <t>Scottish Workforce Information Standard System (SWISS).</t>
  </si>
  <si>
    <t>- nil</t>
  </si>
  <si>
    <t>NHSScotland workforce statistics</t>
  </si>
  <si>
    <t>Equality and diversity</t>
  </si>
  <si>
    <t>1.  Workbook details</t>
  </si>
  <si>
    <t>- Table showing information on religion</t>
  </si>
  <si>
    <t>- Table showing information on ethnic groups</t>
  </si>
  <si>
    <t>- Table showing information on sexual orientation</t>
  </si>
  <si>
    <t>- Table showing information on transgender status</t>
  </si>
  <si>
    <t>2.  Staff group specific information - equality and diversity</t>
  </si>
  <si>
    <t>3.  Source of data</t>
  </si>
  <si>
    <t>Which staff are included and not included</t>
  </si>
  <si>
    <t>Agency staff are excluded because they are collated via a data collection, and are not held in Scottish Workforce Information Standard System (SWISS).</t>
  </si>
  <si>
    <t>Information presented in these tables is based on self-reporting by staff in NHS Scotland. </t>
  </si>
  <si>
    <t>undertaken for all NHSScotland staff in post.</t>
  </si>
  <si>
    <t>Completion of the questionaire exercise is optional and response rates vary across the country.</t>
  </si>
  <si>
    <t>NHS National Services Scotland</t>
  </si>
  <si>
    <t>Mixed or multiple ethnic group</t>
  </si>
  <si>
    <t>Asian - other</t>
  </si>
  <si>
    <t>Transgender declared</t>
  </si>
  <si>
    <t>Disability declared</t>
  </si>
  <si>
    <t>- Table showing information on disability status</t>
  </si>
  <si>
    <t>Not known</t>
  </si>
  <si>
    <t>Hetrosexual</t>
  </si>
  <si>
    <t>Yes</t>
  </si>
  <si>
    <t>Staff working as and when required are included e.g. bank</t>
  </si>
  <si>
    <t>White - Scottish</t>
  </si>
  <si>
    <t>White - Irish</t>
  </si>
  <si>
    <t>White - Gypsy traveller</t>
  </si>
  <si>
    <t>White - other British</t>
  </si>
  <si>
    <t>White - Polish</t>
  </si>
  <si>
    <t>White - other</t>
  </si>
  <si>
    <t>Asian - Indian</t>
  </si>
  <si>
    <t>Asian - Pakistani</t>
  </si>
  <si>
    <t>Asian - Bangladeshi</t>
  </si>
  <si>
    <t>Asian - Chinese</t>
  </si>
  <si>
    <t>Caribbean or Black - Caribbean</t>
  </si>
  <si>
    <t>African - African</t>
  </si>
  <si>
    <t>African - other</t>
  </si>
  <si>
    <t>Caribbean or Black - other</t>
  </si>
  <si>
    <t>2013PE1</t>
  </si>
  <si>
    <t>2013PN1</t>
  </si>
  <si>
    <t>2013PW1</t>
  </si>
  <si>
    <t>2013PO1</t>
  </si>
  <si>
    <t>2012PE1</t>
  </si>
  <si>
    <t>2012PN1</t>
  </si>
  <si>
    <t>2012PW1</t>
  </si>
  <si>
    <t>2012PO1</t>
  </si>
  <si>
    <t>2011PE1</t>
  </si>
  <si>
    <t>2011PN1</t>
  </si>
  <si>
    <t>2011PW1</t>
  </si>
  <si>
    <t>2011PO1</t>
  </si>
  <si>
    <t>2010PE1</t>
  </si>
  <si>
    <t>2010PN1</t>
  </si>
  <si>
    <t>2010PW1</t>
  </si>
  <si>
    <t>2010PO1</t>
  </si>
  <si>
    <t>NHS Shetland</t>
  </si>
  <si>
    <t>NHS Grampian</t>
  </si>
  <si>
    <t>NHS Orkney</t>
  </si>
  <si>
    <t>NHS Lothian</t>
  </si>
  <si>
    <t>NHS Western Isles</t>
  </si>
  <si>
    <t>NHS Forth Valley</t>
  </si>
  <si>
    <t>NHS Highland</t>
  </si>
  <si>
    <t>NHS Dumfries &amp; Galloway</t>
  </si>
  <si>
    <t>NHS Tayside</t>
  </si>
  <si>
    <t>ALL SCOTLAND</t>
  </si>
  <si>
    <t>NHS Lanarkshire</t>
  </si>
  <si>
    <t>NHS National Education Scotland</t>
  </si>
  <si>
    <t>NHS Fife</t>
  </si>
  <si>
    <t>NHS Greater Glasgow &amp; Clyde</t>
  </si>
  <si>
    <t>NHS Borders</t>
  </si>
  <si>
    <t>NHS Ayrshire &amp; Arran</t>
  </si>
  <si>
    <t>State Hospital</t>
  </si>
  <si>
    <t>% refused / not provided</t>
  </si>
  <si>
    <t>% valid ethnic group 
(excluding refused / not provided)</t>
  </si>
  <si>
    <t>% valid religion group 
(excluding refused / not provided)</t>
  </si>
  <si>
    <t>AFRICAN - AFRICAN</t>
  </si>
  <si>
    <t>AFRICAN - OTHER</t>
  </si>
  <si>
    <t>ASIAN - BANGLA DESHI</t>
  </si>
  <si>
    <t>ASIAN - CHINESE</t>
  </si>
  <si>
    <t>ASIAN - INDIAN</t>
  </si>
  <si>
    <t>ASIAN - OTHER</t>
  </si>
  <si>
    <t>ASIAN - PAKISTANI</t>
  </si>
  <si>
    <t>CARIBBEA N OR BLACK - CARIBBEA N</t>
  </si>
  <si>
    <t>CARIBBEA N OR BLACK - OTHER</t>
  </si>
  <si>
    <t>MIXED OR MULTIPLE ETHNIC GROUP</t>
  </si>
  <si>
    <t>OTHER ETHNIC GROUP - OTHER</t>
  </si>
  <si>
    <t>WHITE - GYPSY TRAVELLE R</t>
  </si>
  <si>
    <t>WHITE - IRISH</t>
  </si>
  <si>
    <t>WHITE - OTHER</t>
  </si>
  <si>
    <t>WHITE - OTHER BRITISH</t>
  </si>
  <si>
    <t>WHITE - POLISH</t>
  </si>
  <si>
    <t>WHITE - SCOTTISH</t>
  </si>
  <si>
    <t>-</t>
  </si>
  <si>
    <t>not known</t>
  </si>
  <si>
    <t>Other ethnic group - Other</t>
  </si>
  <si>
    <t>Other ethnic group - Arab</t>
  </si>
  <si>
    <t>CARIBBEA N OR BLACK - BLACK</t>
  </si>
  <si>
    <t>OTHER ETHNIC GROUP - ARAB</t>
  </si>
  <si>
    <t>2014PScotland</t>
  </si>
  <si>
    <t>2014PSA999</t>
  </si>
  <si>
    <t>2014PSB999</t>
  </si>
  <si>
    <t>2014PSD021</t>
  </si>
  <si>
    <t>2014PSD026</t>
  </si>
  <si>
    <t>2014PSD035</t>
  </si>
  <si>
    <t>2014PSD037</t>
  </si>
  <si>
    <t>2014PSD039</t>
  </si>
  <si>
    <t>2014PSD040</t>
  </si>
  <si>
    <t>2014PSDA01</t>
  </si>
  <si>
    <t>2014PSDA02</t>
  </si>
  <si>
    <t>2014PSF999</t>
  </si>
  <si>
    <t>2014PSG999</t>
  </si>
  <si>
    <t>2014PSH999</t>
  </si>
  <si>
    <t>2014PSL999</t>
  </si>
  <si>
    <t>2014PSN999</t>
  </si>
  <si>
    <t>2014PSR999</t>
  </si>
  <si>
    <t>2014PSS999</t>
  </si>
  <si>
    <t>2014PST999</t>
  </si>
  <si>
    <t>2014PSV999</t>
  </si>
  <si>
    <t>2014PSW999</t>
  </si>
  <si>
    <t>2014PSY999</t>
  </si>
  <si>
    <t>2014PSZ999</t>
  </si>
  <si>
    <t>2014PE1</t>
  </si>
  <si>
    <t>2014PN1</t>
  </si>
  <si>
    <t>2014PW1</t>
  </si>
  <si>
    <t>2014PO1</t>
  </si>
  <si>
    <t>31st March 2014</t>
  </si>
  <si>
    <t>Caribbean or Black - Black</t>
  </si>
  <si>
    <t>Religion graph</t>
  </si>
  <si>
    <t>- Graph showing percentage of staff with a declared religion</t>
  </si>
  <si>
    <t>Ethnic graph</t>
  </si>
  <si>
    <t>- Graph showing percentage of staff with a declared ethnic group</t>
  </si>
  <si>
    <t>In each table, a drop down menu located in the top left corner have been used to allow further analysis of the data presented.</t>
  </si>
  <si>
    <t>Data are collected via staff engagement forms when people join, or change boards within NHSScotland, or via the e:you questionaire exercise</t>
  </si>
  <si>
    <t>WTE / board &amp; region</t>
  </si>
  <si>
    <t>NHS Healthcare Improvement Scotland</t>
  </si>
  <si>
    <t>2015PSA999</t>
  </si>
  <si>
    <t>2015PSB999</t>
  </si>
  <si>
    <t>2015PSD021</t>
  </si>
  <si>
    <t>2015PSD026</t>
  </si>
  <si>
    <t>2015PSD035</t>
  </si>
  <si>
    <t>2015PSD037</t>
  </si>
  <si>
    <t>2015PSD039</t>
  </si>
  <si>
    <t>2015PSD040</t>
  </si>
  <si>
    <t>2015PSDA01</t>
  </si>
  <si>
    <t>2015PSDA02</t>
  </si>
  <si>
    <t>2015PSF999</t>
  </si>
  <si>
    <t>2015PSG999</t>
  </si>
  <si>
    <t>2015PSH999</t>
  </si>
  <si>
    <t>2015PSL999</t>
  </si>
  <si>
    <t>2015PSN999</t>
  </si>
  <si>
    <t>2015PSR999</t>
  </si>
  <si>
    <t>2015PSS999</t>
  </si>
  <si>
    <t>2015PST999</t>
  </si>
  <si>
    <t>2015PSV999</t>
  </si>
  <si>
    <t>2015PSW999</t>
  </si>
  <si>
    <t>2015PSY999</t>
  </si>
  <si>
    <t>2015PSZ999</t>
  </si>
  <si>
    <t>2015PScotland</t>
  </si>
  <si>
    <t>2015PE1</t>
  </si>
  <si>
    <t>2015PN1</t>
  </si>
  <si>
    <t>2015PW1</t>
  </si>
  <si>
    <t>2015PO1</t>
  </si>
  <si>
    <t>31st March 2015</t>
  </si>
  <si>
    <t>Percentage of staff by declared religion</t>
  </si>
  <si>
    <t>Percentage of staff by declared sexual orientation</t>
  </si>
  <si>
    <t>Percentage of staff with a declared transgender status</t>
  </si>
  <si>
    <t>Percentage of staff with a declared disability</t>
  </si>
  <si>
    <t>31st March 2016</t>
  </si>
  <si>
    <t>Percentage split of staff who have declared a religion and those who have not.</t>
  </si>
  <si>
    <t>Percentage split of staff who have declared an ethnic group and those who have not.</t>
  </si>
  <si>
    <t>2016PScotland</t>
  </si>
  <si>
    <t>2016PSA999</t>
  </si>
  <si>
    <t>2016PSB999</t>
  </si>
  <si>
    <t>2016PSD021</t>
  </si>
  <si>
    <t>2016PSD026</t>
  </si>
  <si>
    <t>2016PSD035</t>
  </si>
  <si>
    <t>2016PSD037</t>
  </si>
  <si>
    <t>2016PSD039</t>
  </si>
  <si>
    <t>2016PSD040</t>
  </si>
  <si>
    <t>2016PSDA01</t>
  </si>
  <si>
    <t>2016PSDA02</t>
  </si>
  <si>
    <t>2016PSF999</t>
  </si>
  <si>
    <t>2016PSG999</t>
  </si>
  <si>
    <t>2016PSH999</t>
  </si>
  <si>
    <t>2016PSL999</t>
  </si>
  <si>
    <t>2016PSN999</t>
  </si>
  <si>
    <t>2016PSR999</t>
  </si>
  <si>
    <t>2016PSS999</t>
  </si>
  <si>
    <t>2016PST999</t>
  </si>
  <si>
    <t>2016PSV999</t>
  </si>
  <si>
    <t>2016PSW999</t>
  </si>
  <si>
    <t>2016PSY999</t>
  </si>
  <si>
    <t>2016PSZ999</t>
  </si>
  <si>
    <t>2016PE1</t>
  </si>
  <si>
    <t>2016PN1</t>
  </si>
  <si>
    <t>2016PO1</t>
  </si>
  <si>
    <t>2016PW1</t>
  </si>
  <si>
    <t>ASIAN - BANGLADESHI</t>
  </si>
  <si>
    <t>CARIBBEAN OR BLACK - BLACK</t>
  </si>
  <si>
    <t>CARIBBEAN OR BLACK - CARIBBEAN</t>
  </si>
  <si>
    <t>CARIBBEAN OR BLACK - OTHER</t>
  </si>
  <si>
    <t>WHITE - GYPSY TRAVELLER</t>
  </si>
  <si>
    <t>2017PSA999</t>
  </si>
  <si>
    <t>2017PSB999</t>
  </si>
  <si>
    <t>2017PSD021</t>
  </si>
  <si>
    <t>2017PSD026</t>
  </si>
  <si>
    <t>2017PSD035</t>
  </si>
  <si>
    <t>2017PSD037</t>
  </si>
  <si>
    <t>2017PSD039</t>
  </si>
  <si>
    <t>2017PSD040</t>
  </si>
  <si>
    <t>2017PSDA01</t>
  </si>
  <si>
    <t>2017PSDA02</t>
  </si>
  <si>
    <t>2017PSF999</t>
  </si>
  <si>
    <t>2017PSG999</t>
  </si>
  <si>
    <t>2017PSH999</t>
  </si>
  <si>
    <t>2017PSL999</t>
  </si>
  <si>
    <t>2017PSN999</t>
  </si>
  <si>
    <t>2017PSR999</t>
  </si>
  <si>
    <t>2017PSS999</t>
  </si>
  <si>
    <t>2017PST999</t>
  </si>
  <si>
    <t>2017PSV999</t>
  </si>
  <si>
    <t>2017PSW999</t>
  </si>
  <si>
    <t>2017PSY999</t>
  </si>
  <si>
    <t>2017PSZ999</t>
  </si>
  <si>
    <t>BISEXUAL</t>
  </si>
  <si>
    <t>GAY</t>
  </si>
  <si>
    <t>HETEROSEXUAL</t>
  </si>
  <si>
    <t>LESBIAN</t>
  </si>
  <si>
    <t>2017PE1</t>
  </si>
  <si>
    <t>2017PN1</t>
  </si>
  <si>
    <t>2017PO1</t>
  </si>
  <si>
    <t>2017PW1</t>
  </si>
  <si>
    <t>2017PScotland</t>
  </si>
  <si>
    <t>31st March 2017</t>
  </si>
  <si>
    <t>All Scotland</t>
  </si>
  <si>
    <t>2018PScotland</t>
  </si>
  <si>
    <t>2018PSA999</t>
  </si>
  <si>
    <t>2018PSB999</t>
  </si>
  <si>
    <t>2018PSD021</t>
  </si>
  <si>
    <t>2018PSD026</t>
  </si>
  <si>
    <t>2018PSD035</t>
  </si>
  <si>
    <t>2018PSD037</t>
  </si>
  <si>
    <t>2018PSD039</t>
  </si>
  <si>
    <t>2018PSD040</t>
  </si>
  <si>
    <t>2018PSDA01</t>
  </si>
  <si>
    <t>2018PSDA02</t>
  </si>
  <si>
    <t>2018PSF999</t>
  </si>
  <si>
    <t>2018PSG999</t>
  </si>
  <si>
    <t>2018PSH999</t>
  </si>
  <si>
    <t>2018PSL999</t>
  </si>
  <si>
    <t>2018PSN999</t>
  </si>
  <si>
    <t>2018PSR999</t>
  </si>
  <si>
    <t>2018PSS999</t>
  </si>
  <si>
    <t>2018PST999</t>
  </si>
  <si>
    <t>2018PSV999</t>
  </si>
  <si>
    <t>2018PSW999</t>
  </si>
  <si>
    <t>2018PSY999</t>
  </si>
  <si>
    <t>2018PSZ999</t>
  </si>
  <si>
    <t>2018PE1</t>
  </si>
  <si>
    <t>2018PN1</t>
  </si>
  <si>
    <t>2018PO1</t>
  </si>
  <si>
    <t>2018PW1</t>
  </si>
  <si>
    <t>31st March 2018</t>
  </si>
  <si>
    <t>NHS Health Improvement Scotland</t>
  </si>
  <si>
    <t>31st March 2019</t>
  </si>
  <si>
    <t>Year ending 31st March 2019</t>
  </si>
  <si>
    <t>2019PSA999</t>
  </si>
  <si>
    <t>2019PSB999</t>
  </si>
  <si>
    <t>2019PSD021</t>
  </si>
  <si>
    <t>2019PSD026</t>
  </si>
  <si>
    <t>2019PSD035</t>
  </si>
  <si>
    <t>2019PSD037</t>
  </si>
  <si>
    <t>2019PSD039</t>
  </si>
  <si>
    <t>2019PSD040</t>
  </si>
  <si>
    <t>2019PSDA01</t>
  </si>
  <si>
    <t>2019PSDA02</t>
  </si>
  <si>
    <t>2019PSF999</t>
  </si>
  <si>
    <t>2019PSG999</t>
  </si>
  <si>
    <t>2019PSH999</t>
  </si>
  <si>
    <t>2019PSL999</t>
  </si>
  <si>
    <t>2019PSN999</t>
  </si>
  <si>
    <t>2019PSR999</t>
  </si>
  <si>
    <t>2019PSS999</t>
  </si>
  <si>
    <t>2019PST999</t>
  </si>
  <si>
    <t>2019PSV999</t>
  </si>
  <si>
    <t>2019PSW999</t>
  </si>
  <si>
    <t>2019PSY999</t>
  </si>
  <si>
    <t>2019PSZ999</t>
  </si>
  <si>
    <t>2019PScotland</t>
  </si>
  <si>
    <t>2019PW1</t>
  </si>
  <si>
    <t>2019PO1</t>
  </si>
  <si>
    <t>2019PN1</t>
  </si>
  <si>
    <t>2019PE1</t>
  </si>
  <si>
    <t>This is an NHS Education for Scotland Statistics release.</t>
  </si>
  <si>
    <r>
      <t>1</t>
    </r>
    <r>
      <rPr>
        <b/>
        <sz val="12"/>
        <rFont val="Arial"/>
        <family val="2"/>
      </rPr>
      <t xml:space="preserve">. </t>
    </r>
    <r>
      <rPr>
        <sz val="12"/>
        <rFont val="Arial"/>
        <family val="2"/>
      </rPr>
      <t>In 2013 the following ethnic groups were added:</t>
    </r>
  </si>
  <si>
    <r>
      <t>2</t>
    </r>
    <r>
      <rPr>
        <b/>
        <sz val="12"/>
        <rFont val="Arial"/>
        <family val="2"/>
      </rPr>
      <t xml:space="preserve">. </t>
    </r>
    <r>
      <rPr>
        <sz val="12"/>
        <rFont val="Arial"/>
        <family val="2"/>
      </rPr>
      <t>In 2014 the following ethnic groups were added:</t>
    </r>
  </si>
  <si>
    <r>
      <t>Percentage of staff by declared ethnic group</t>
    </r>
    <r>
      <rPr>
        <b/>
        <vertAlign val="superscript"/>
        <sz val="14"/>
        <rFont val="Arial"/>
        <family val="2"/>
      </rPr>
      <t>1,2</t>
    </r>
  </si>
  <si>
    <t>The completeness of these new groups will be low as only staff who started their employment after their introduction will have the option to select these</t>
  </si>
  <si>
    <t>White Gypsy traveller; White - Polish; African - Other</t>
  </si>
  <si>
    <t>Caribbean or Black - Black and Other ethnic group - Arab</t>
  </si>
  <si>
    <t xml:space="preserve">  East region</t>
  </si>
  <si>
    <t xml:space="preserve">  North region</t>
  </si>
  <si>
    <t xml:space="preserve">  West region</t>
  </si>
  <si>
    <t xml:space="preserve">  National bodies and special health boards</t>
  </si>
  <si>
    <t xml:space="preserve">    The State Hospital</t>
  </si>
  <si>
    <t xml:space="preserve">    National Waiting Times Centre</t>
  </si>
  <si>
    <t xml:space="preserve">    NHS Healthcare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</si>
</sst>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\ ###\ ##0.0;\-#\ ##0.0;\-"/>
    <numFmt numFmtId="165" formatCode="##\ ###\ ##0.0;\-##\ ##0.0;\-"/>
    <numFmt numFmtId="166" formatCode="0.0"/>
    <numFmt numFmtId="167" formatCode="#,##0.0"/>
    <numFmt numFmtId="168" formatCode="_-* #,##0.0_-;\-* #,##0.0_-;_-* &quot;-&quot;??_-;_-@_-"/>
    <numFmt numFmtId="169" formatCode="_-* #,##0.0_-;\-* #,##0.0_-;_-* &quot;-&quot;_-;_-@_-"/>
    <numFmt numFmtId="170" formatCode="0.0%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8"/>
      <name val="Courier"/>
      <family val="3"/>
    </font>
    <font>
      <sz val="8"/>
      <name val="Courier"/>
      <family val="3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u/>
      <sz val="12"/>
      <color indexed="13"/>
      <name val="Arial"/>
      <family val="2"/>
    </font>
    <font>
      <u/>
      <sz val="12"/>
      <color indexed="12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2"/>
      <color indexed="9"/>
      <name val="Arial"/>
      <family val="2"/>
    </font>
    <font>
      <b/>
      <vertAlign val="superscript"/>
      <sz val="14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Border="1"/>
    <xf numFmtId="0" fontId="2" fillId="0" borderId="0" xfId="0" applyFont="1" applyFill="1" applyBorder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 applyProtection="1">
      <alignment horizontal="right"/>
      <protection locked="0"/>
    </xf>
    <xf numFmtId="4" fontId="2" fillId="0" borderId="0" xfId="0" applyNumberFormat="1" applyFont="1" applyFill="1" applyAlignment="1" applyProtection="1">
      <alignment horizontal="right"/>
      <protection locked="0"/>
    </xf>
    <xf numFmtId="4" fontId="2" fillId="0" borderId="0" xfId="5" applyNumberFormat="1" applyFont="1" applyAlignment="1" applyProtection="1">
      <alignment horizontal="right"/>
      <protection locked="0"/>
    </xf>
    <xf numFmtId="0" fontId="2" fillId="0" borderId="0" xfId="0" applyFont="1" applyFill="1"/>
    <xf numFmtId="0" fontId="2" fillId="0" borderId="0" xfId="0" applyNumberFormat="1" applyFont="1" applyFill="1" applyAlignment="1" applyProtection="1">
      <alignment horizontal="left"/>
      <protection locked="0"/>
    </xf>
    <xf numFmtId="1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wrapText="1"/>
    </xf>
    <xf numFmtId="1" fontId="2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right"/>
      <protection hidden="1"/>
    </xf>
    <xf numFmtId="166" fontId="2" fillId="0" borderId="0" xfId="0" applyNumberFormat="1" applyFont="1" applyBorder="1"/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 applyProtection="1">
      <alignment horizontal="right"/>
      <protection locked="0"/>
    </xf>
    <xf numFmtId="167" fontId="2" fillId="0" borderId="0" xfId="5" applyNumberFormat="1" applyFont="1" applyAlignment="1" applyProtection="1">
      <alignment horizontal="right"/>
      <protection locked="0"/>
    </xf>
    <xf numFmtId="166" fontId="2" fillId="0" borderId="0" xfId="5" applyNumberFormat="1" applyFont="1" applyAlignment="1" applyProtection="1">
      <alignment horizontal="right"/>
      <protection locked="0"/>
    </xf>
    <xf numFmtId="0" fontId="14" fillId="0" borderId="0" xfId="0" applyFont="1" applyFill="1" applyBorder="1"/>
    <xf numFmtId="166" fontId="14" fillId="0" borderId="0" xfId="0" applyNumberFormat="1" applyFont="1" applyFill="1" applyBorder="1"/>
    <xf numFmtId="166" fontId="14" fillId="0" borderId="0" xfId="0" applyNumberFormat="1" applyFont="1" applyBorder="1"/>
    <xf numFmtId="0" fontId="14" fillId="0" borderId="0" xfId="0" applyFont="1" applyBorder="1"/>
    <xf numFmtId="0" fontId="2" fillId="0" borderId="0" xfId="0" applyFont="1" applyBorder="1" applyAlignment="1">
      <alignment wrapText="1"/>
    </xf>
    <xf numFmtId="4" fontId="14" fillId="0" borderId="0" xfId="0" applyNumberFormat="1" applyFont="1" applyFill="1" applyAlignment="1" applyProtection="1">
      <alignment horizontal="right"/>
      <protection locked="0"/>
    </xf>
    <xf numFmtId="4" fontId="14" fillId="0" borderId="0" xfId="0" applyNumberFormat="1" applyFont="1" applyAlignment="1">
      <alignment horizontal="right"/>
    </xf>
    <xf numFmtId="4" fontId="14" fillId="0" borderId="0" xfId="5" applyNumberFormat="1" applyFont="1" applyAlignment="1" applyProtection="1">
      <alignment horizontal="right"/>
      <protection locked="0"/>
    </xf>
    <xf numFmtId="0" fontId="14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167" fontId="14" fillId="0" borderId="0" xfId="0" applyNumberFormat="1" applyFont="1" applyAlignment="1" applyProtection="1">
      <alignment horizontal="right"/>
      <protection locked="0"/>
    </xf>
    <xf numFmtId="167" fontId="14" fillId="0" borderId="0" xfId="5" applyNumberFormat="1" applyFont="1" applyAlignment="1" applyProtection="1">
      <alignment horizontal="right"/>
      <protection locked="0"/>
    </xf>
    <xf numFmtId="166" fontId="14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4" fontId="14" fillId="0" borderId="0" xfId="0" applyNumberFormat="1" applyFont="1" applyAlignment="1" applyProtection="1">
      <alignment horizontal="right"/>
      <protection locked="0"/>
    </xf>
    <xf numFmtId="0" fontId="14" fillId="0" borderId="0" xfId="0" applyFont="1" applyAlignment="1">
      <alignment horizontal="right"/>
    </xf>
    <xf numFmtId="0" fontId="15" fillId="0" borderId="0" xfId="0" applyFont="1"/>
    <xf numFmtId="49" fontId="16" fillId="4" borderId="4" xfId="0" applyNumberFormat="1" applyFont="1" applyFill="1" applyBorder="1" applyAlignment="1">
      <alignment horizontal="left"/>
    </xf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20" fillId="0" borderId="0" xfId="0" applyFont="1" applyFill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19" fillId="0" borderId="0" xfId="0" applyFont="1"/>
    <xf numFmtId="0" fontId="18" fillId="0" borderId="0" xfId="0" applyFont="1" applyFill="1"/>
    <xf numFmtId="0" fontId="19" fillId="0" borderId="0" xfId="0" applyFont="1" applyFill="1" applyAlignment="1">
      <alignment wrapText="1"/>
    </xf>
    <xf numFmtId="0" fontId="19" fillId="0" borderId="0" xfId="0" applyFont="1" applyFill="1" applyAlignment="1"/>
    <xf numFmtId="0" fontId="21" fillId="0" borderId="0" xfId="3" applyFont="1" applyFill="1" applyAlignment="1" applyProtection="1"/>
    <xf numFmtId="0" fontId="19" fillId="0" borderId="0" xfId="0" quotePrefix="1" applyFont="1" applyFill="1" applyAlignment="1"/>
    <xf numFmtId="0" fontId="19" fillId="0" borderId="0" xfId="0" applyFont="1" applyAlignment="1"/>
    <xf numFmtId="0" fontId="21" fillId="0" borderId="0" xfId="3" applyFont="1" applyAlignment="1" applyProtection="1"/>
    <xf numFmtId="0" fontId="22" fillId="0" borderId="0" xfId="3" applyFont="1" applyAlignment="1" applyProtection="1"/>
    <xf numFmtId="0" fontId="19" fillId="0" borderId="0" xfId="3" applyFont="1" applyFill="1" applyAlignment="1" applyProtection="1"/>
    <xf numFmtId="0" fontId="19" fillId="0" borderId="0" xfId="3" quotePrefix="1" applyFont="1" applyFill="1" applyAlignment="1" applyProtection="1"/>
    <xf numFmtId="0" fontId="19" fillId="0" borderId="0" xfId="3" applyFont="1" applyAlignment="1" applyProtection="1"/>
    <xf numFmtId="0" fontId="18" fillId="2" borderId="0" xfId="0" applyFont="1" applyFill="1"/>
    <xf numFmtId="0" fontId="19" fillId="0" borderId="0" xfId="0" applyNumberFormat="1" applyFont="1" applyAlignment="1"/>
    <xf numFmtId="0" fontId="19" fillId="0" borderId="0" xfId="0" applyNumberFormat="1" applyFont="1" applyAlignment="1">
      <alignment horizontal="left"/>
    </xf>
    <xf numFmtId="0" fontId="18" fillId="0" borderId="0" xfId="0" applyFont="1"/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right" wrapText="1"/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Fill="1" applyAlignment="1" applyProtection="1">
      <alignment horizontal="right" vertical="top"/>
      <protection locked="0"/>
    </xf>
    <xf numFmtId="0" fontId="19" fillId="0" borderId="0" xfId="0" applyFont="1" applyAlignment="1" applyProtection="1">
      <alignment horizontal="right" vertical="top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right"/>
      <protection hidden="1"/>
    </xf>
    <xf numFmtId="0" fontId="18" fillId="0" borderId="1" xfId="0" applyFont="1" applyBorder="1" applyAlignment="1" applyProtection="1">
      <alignment horizontal="right" wrapText="1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18" fillId="2" borderId="0" xfId="0" applyFont="1" applyFill="1" applyAlignment="1" applyProtection="1">
      <protection locked="0"/>
    </xf>
    <xf numFmtId="0" fontId="18" fillId="0" borderId="0" xfId="0" applyFont="1" applyAlignment="1" applyProtection="1">
      <protection locked="0"/>
    </xf>
    <xf numFmtId="168" fontId="18" fillId="3" borderId="3" xfId="0" applyNumberFormat="1" applyFont="1" applyFill="1" applyBorder="1" applyAlignment="1" applyProtection="1">
      <alignment horizontal="right"/>
      <protection hidden="1"/>
    </xf>
    <xf numFmtId="167" fontId="18" fillId="0" borderId="0" xfId="0" applyNumberFormat="1" applyFont="1" applyProtection="1">
      <protection locked="0"/>
    </xf>
    <xf numFmtId="168" fontId="18" fillId="0" borderId="0" xfId="0" applyNumberFormat="1" applyFont="1" applyProtection="1">
      <protection locked="0"/>
    </xf>
    <xf numFmtId="0" fontId="19" fillId="0" borderId="0" xfId="0" applyFont="1" applyAlignment="1" applyProtection="1">
      <protection locked="0"/>
    </xf>
    <xf numFmtId="165" fontId="18" fillId="3" borderId="3" xfId="0" applyNumberFormat="1" applyFont="1" applyFill="1" applyBorder="1" applyAlignment="1" applyProtection="1">
      <protection hidden="1"/>
    </xf>
    <xf numFmtId="0" fontId="19" fillId="0" borderId="0" xfId="0" applyFont="1" applyAlignment="1" applyProtection="1">
      <protection hidden="1"/>
    </xf>
    <xf numFmtId="168" fontId="19" fillId="0" borderId="0" xfId="0" applyNumberFormat="1" applyFont="1" applyBorder="1" applyAlignment="1" applyProtection="1">
      <alignment horizontal="right"/>
      <protection hidden="1"/>
    </xf>
    <xf numFmtId="0" fontId="19" fillId="0" borderId="0" xfId="0" applyFont="1" applyBorder="1" applyAlignment="1" applyProtection="1">
      <protection locked="0"/>
    </xf>
    <xf numFmtId="0" fontId="19" fillId="0" borderId="0" xfId="0" applyFont="1" applyBorder="1" applyAlignment="1" applyProtection="1">
      <protection hidden="1"/>
    </xf>
    <xf numFmtId="0" fontId="19" fillId="0" borderId="0" xfId="0" applyFont="1" applyBorder="1" applyProtection="1">
      <protection locked="0"/>
    </xf>
    <xf numFmtId="168" fontId="19" fillId="0" borderId="1" xfId="0" applyNumberFormat="1" applyFont="1" applyBorder="1" applyAlignment="1" applyProtection="1">
      <alignment horizontal="right"/>
      <protection hidden="1"/>
    </xf>
    <xf numFmtId="0" fontId="19" fillId="0" borderId="0" xfId="0" applyFont="1" applyFill="1" applyBorder="1" applyProtection="1">
      <protection locked="0"/>
    </xf>
    <xf numFmtId="0" fontId="19" fillId="0" borderId="0" xfId="0" applyFont="1" applyBorder="1" applyAlignment="1" applyProtection="1">
      <alignment horizontal="right"/>
      <protection locked="0"/>
    </xf>
    <xf numFmtId="0" fontId="24" fillId="0" borderId="0" xfId="9" applyFont="1" applyBorder="1" applyAlignment="1" applyProtection="1">
      <alignment horizontal="left"/>
      <protection locked="0"/>
    </xf>
    <xf numFmtId="0" fontId="24" fillId="0" borderId="0" xfId="9" applyNumberFormat="1" applyFont="1" applyFill="1" applyBorder="1" applyAlignment="1" applyProtection="1">
      <alignment horizontal="left"/>
      <protection locked="0"/>
    </xf>
    <xf numFmtId="0" fontId="24" fillId="0" borderId="0" xfId="9" applyNumberFormat="1" applyFont="1" applyFill="1" applyBorder="1" applyAlignment="1" applyProtection="1">
      <alignment horizontal="left" indent="1"/>
      <protection locked="0"/>
    </xf>
    <xf numFmtId="0" fontId="24" fillId="0" borderId="0" xfId="0" applyFont="1" applyProtection="1">
      <protection locked="0"/>
    </xf>
    <xf numFmtId="0" fontId="17" fillId="0" borderId="0" xfId="0" applyFont="1" applyFill="1" applyAlignment="1" applyProtection="1">
      <alignment horizontal="right"/>
      <protection locked="0"/>
    </xf>
    <xf numFmtId="0" fontId="23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3" fillId="0" borderId="0" xfId="0" applyFont="1" applyBorder="1" applyProtection="1">
      <protection locked="0"/>
    </xf>
    <xf numFmtId="0" fontId="19" fillId="0" borderId="0" xfId="4" applyFont="1" applyProtection="1">
      <protection hidden="1"/>
    </xf>
    <xf numFmtId="170" fontId="19" fillId="0" borderId="0" xfId="11" applyNumberFormat="1" applyFont="1" applyProtection="1">
      <protection hidden="1"/>
    </xf>
    <xf numFmtId="0" fontId="18" fillId="0" borderId="0" xfId="0" applyFont="1" applyBorder="1" applyAlignment="1" applyProtection="1">
      <alignment horizontal="left" indent="1"/>
      <protection hidden="1"/>
    </xf>
    <xf numFmtId="0" fontId="26" fillId="0" borderId="0" xfId="4" applyFont="1" applyBorder="1" applyProtection="1">
      <protection hidden="1"/>
    </xf>
    <xf numFmtId="0" fontId="19" fillId="0" borderId="0" xfId="4" applyFont="1" applyBorder="1" applyProtection="1">
      <protection hidden="1"/>
    </xf>
    <xf numFmtId="0" fontId="26" fillId="0" borderId="0" xfId="4" applyFont="1" applyProtection="1">
      <protection hidden="1"/>
    </xf>
    <xf numFmtId="0" fontId="19" fillId="0" borderId="0" xfId="4" applyFont="1" applyFill="1" applyBorder="1" applyProtection="1">
      <protection hidden="1"/>
    </xf>
    <xf numFmtId="0" fontId="19" fillId="0" borderId="0" xfId="4" applyFont="1" applyFill="1" applyBorder="1" applyAlignment="1" applyProtection="1">
      <alignment wrapText="1"/>
      <protection hidden="1"/>
    </xf>
    <xf numFmtId="49" fontId="19" fillId="0" borderId="0" xfId="0" applyNumberFormat="1" applyFont="1" applyFill="1" applyBorder="1" applyAlignment="1" applyProtection="1">
      <alignment horizontal="left"/>
      <protection hidden="1"/>
    </xf>
    <xf numFmtId="170" fontId="19" fillId="0" borderId="0" xfId="10" applyNumberFormat="1" applyFont="1" applyFill="1" applyBorder="1" applyAlignment="1" applyProtection="1">
      <alignment horizontal="right"/>
      <protection hidden="1"/>
    </xf>
    <xf numFmtId="166" fontId="19" fillId="0" borderId="0" xfId="4" applyNumberFormat="1" applyFont="1" applyProtection="1">
      <protection hidden="1"/>
    </xf>
    <xf numFmtId="0" fontId="27" fillId="0" borderId="0" xfId="4" applyFont="1" applyProtection="1">
      <protection hidden="1"/>
    </xf>
    <xf numFmtId="0" fontId="23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3" fillId="0" borderId="0" xfId="0" applyFont="1" applyBorder="1" applyProtection="1">
      <protection hidden="1"/>
    </xf>
    <xf numFmtId="0" fontId="17" fillId="0" borderId="0" xfId="0" applyFont="1" applyFill="1" applyAlignment="1" applyProtection="1">
      <alignment horizontal="right"/>
      <protection hidden="1"/>
    </xf>
    <xf numFmtId="165" fontId="18" fillId="2" borderId="0" xfId="0" applyNumberFormat="1" applyFont="1" applyFill="1" applyProtection="1">
      <protection locked="0"/>
    </xf>
    <xf numFmtId="165" fontId="19" fillId="0" borderId="0" xfId="0" applyNumberFormat="1" applyFont="1" applyProtection="1">
      <protection locked="0"/>
    </xf>
    <xf numFmtId="165" fontId="19" fillId="0" borderId="0" xfId="0" applyNumberFormat="1" applyFont="1" applyAlignment="1" applyProtection="1">
      <alignment horizontal="center" vertical="center"/>
      <protection locked="0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165" fontId="19" fillId="0" borderId="0" xfId="0" applyNumberFormat="1" applyFont="1" applyProtection="1">
      <protection hidden="1"/>
    </xf>
    <xf numFmtId="1" fontId="19" fillId="0" borderId="0" xfId="0" applyNumberFormat="1" applyFont="1" applyBorder="1" applyAlignment="1" applyProtection="1">
      <alignment horizontal="right"/>
      <protection hidden="1"/>
    </xf>
    <xf numFmtId="165" fontId="18" fillId="2" borderId="0" xfId="0" applyNumberFormat="1" applyFont="1" applyFill="1" applyAlignment="1" applyProtection="1">
      <protection locked="0"/>
    </xf>
    <xf numFmtId="165" fontId="18" fillId="0" borderId="3" xfId="0" applyNumberFormat="1" applyFont="1" applyBorder="1" applyAlignment="1" applyProtection="1">
      <protection locked="0"/>
    </xf>
    <xf numFmtId="169" fontId="18" fillId="3" borderId="3" xfId="0" applyNumberFormat="1" applyFont="1" applyFill="1" applyBorder="1" applyAlignment="1" applyProtection="1">
      <alignment horizontal="right"/>
      <protection hidden="1"/>
    </xf>
    <xf numFmtId="165" fontId="19" fillId="0" borderId="0" xfId="0" applyNumberFormat="1" applyFont="1" applyAlignment="1" applyProtection="1">
      <protection locked="0"/>
    </xf>
    <xf numFmtId="169" fontId="19" fillId="2" borderId="0" xfId="0" applyNumberFormat="1" applyFont="1" applyFill="1" applyBorder="1" applyAlignment="1" applyProtection="1">
      <alignment horizontal="right"/>
      <protection hidden="1"/>
    </xf>
    <xf numFmtId="169" fontId="19" fillId="2" borderId="0" xfId="1" applyNumberFormat="1" applyFont="1" applyFill="1" applyBorder="1" applyAlignment="1" applyProtection="1">
      <alignment horizontal="right"/>
      <protection hidden="1"/>
    </xf>
    <xf numFmtId="169" fontId="19" fillId="0" borderId="0" xfId="0" applyNumberFormat="1" applyFont="1" applyBorder="1" applyAlignment="1" applyProtection="1">
      <alignment horizontal="right"/>
      <protection hidden="1"/>
    </xf>
    <xf numFmtId="169" fontId="19" fillId="0" borderId="0" xfId="1" applyNumberFormat="1" applyFont="1" applyBorder="1" applyAlignment="1" applyProtection="1">
      <alignment horizontal="right"/>
      <protection hidden="1"/>
    </xf>
    <xf numFmtId="165" fontId="19" fillId="0" borderId="0" xfId="0" applyNumberFormat="1" applyFont="1" applyBorder="1" applyAlignment="1" applyProtection="1">
      <protection locked="0"/>
    </xf>
    <xf numFmtId="165" fontId="19" fillId="0" borderId="0" xfId="0" applyNumberFormat="1" applyFont="1" applyBorder="1" applyAlignment="1" applyProtection="1">
      <protection hidden="1"/>
    </xf>
    <xf numFmtId="165" fontId="19" fillId="0" borderId="0" xfId="0" applyNumberFormat="1" applyFont="1" applyBorder="1" applyProtection="1">
      <protection locked="0"/>
    </xf>
    <xf numFmtId="169" fontId="19" fillId="0" borderId="1" xfId="0" applyNumberFormat="1" applyFont="1" applyBorder="1" applyAlignment="1" applyProtection="1">
      <alignment horizontal="right"/>
      <protection hidden="1"/>
    </xf>
    <xf numFmtId="169" fontId="19" fillId="0" borderId="1" xfId="1" applyNumberFormat="1" applyFont="1" applyBorder="1" applyAlignment="1" applyProtection="1">
      <alignment horizontal="right"/>
      <protection hidden="1"/>
    </xf>
    <xf numFmtId="3" fontId="18" fillId="2" borderId="0" xfId="0" applyNumberFormat="1" applyFont="1" applyFill="1" applyBorder="1" applyAlignment="1" applyProtection="1">
      <alignment horizontal="right"/>
      <protection hidden="1"/>
    </xf>
    <xf numFmtId="3" fontId="19" fillId="0" borderId="0" xfId="0" applyNumberFormat="1" applyFont="1" applyBorder="1" applyAlignment="1" applyProtection="1">
      <alignment horizontal="right"/>
      <protection hidden="1"/>
    </xf>
    <xf numFmtId="0" fontId="19" fillId="0" borderId="0" xfId="9" applyFont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23" fillId="0" borderId="0" xfId="0" applyFont="1" applyBorder="1" applyAlignment="1" applyProtection="1">
      <protection locked="0"/>
    </xf>
    <xf numFmtId="165" fontId="18" fillId="2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165" fontId="18" fillId="0" borderId="0" xfId="0" applyNumberFormat="1" applyFont="1" applyBorder="1" applyAlignment="1" applyProtection="1">
      <alignment horizontal="center"/>
      <protection locked="0"/>
    </xf>
    <xf numFmtId="165" fontId="18" fillId="0" borderId="1" xfId="0" applyNumberFormat="1" applyFont="1" applyBorder="1" applyAlignment="1" applyProtection="1">
      <alignment horizontal="right" wrapText="1"/>
      <protection locked="0"/>
    </xf>
    <xf numFmtId="165" fontId="18" fillId="0" borderId="1" xfId="0" applyNumberFormat="1" applyFont="1" applyFill="1" applyBorder="1" applyAlignment="1" applyProtection="1">
      <alignment horizontal="right" wrapText="1"/>
      <protection locked="0"/>
    </xf>
    <xf numFmtId="0" fontId="26" fillId="0" borderId="0" xfId="0" applyFont="1" applyBorder="1" applyProtection="1">
      <protection hidden="1"/>
    </xf>
    <xf numFmtId="170" fontId="27" fillId="0" borderId="0" xfId="11" applyNumberFormat="1" applyFont="1" applyProtection="1">
      <protection hidden="1"/>
    </xf>
    <xf numFmtId="0" fontId="26" fillId="5" borderId="0" xfId="4" applyFont="1" applyFill="1" applyBorder="1" applyProtection="1">
      <protection hidden="1"/>
    </xf>
    <xf numFmtId="0" fontId="26" fillId="5" borderId="0" xfId="4" applyFont="1" applyFill="1" applyBorder="1" applyAlignment="1" applyProtection="1">
      <alignment wrapText="1"/>
      <protection hidden="1"/>
    </xf>
    <xf numFmtId="170" fontId="26" fillId="5" borderId="0" xfId="11" applyNumberFormat="1" applyFont="1" applyFill="1" applyProtection="1">
      <protection hidden="1"/>
    </xf>
    <xf numFmtId="170" fontId="26" fillId="0" borderId="0" xfId="11" applyNumberFormat="1" applyFont="1" applyProtection="1">
      <protection hidden="1"/>
    </xf>
    <xf numFmtId="170" fontId="26" fillId="5" borderId="0" xfId="0" applyNumberFormat="1" applyFont="1" applyFill="1" applyProtection="1">
      <protection hidden="1"/>
    </xf>
    <xf numFmtId="0" fontId="29" fillId="5" borderId="0" xfId="4" applyFont="1" applyFill="1" applyBorder="1" applyProtection="1">
      <protection hidden="1"/>
    </xf>
    <xf numFmtId="0" fontId="26" fillId="5" borderId="0" xfId="4" applyFont="1" applyFill="1" applyProtection="1">
      <protection hidden="1"/>
    </xf>
    <xf numFmtId="0" fontId="19" fillId="5" borderId="0" xfId="4" applyFont="1" applyFill="1" applyProtection="1"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right"/>
      <protection hidden="1"/>
    </xf>
    <xf numFmtId="0" fontId="18" fillId="2" borderId="0" xfId="0" applyFont="1" applyFill="1" applyProtection="1">
      <protection locked="0"/>
    </xf>
    <xf numFmtId="168" fontId="19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168" fontId="18" fillId="0" borderId="0" xfId="0" applyNumberFormat="1" applyFont="1" applyBorder="1" applyAlignment="1" applyProtection="1">
      <alignment horizontal="right"/>
      <protection hidden="1"/>
    </xf>
    <xf numFmtId="0" fontId="19" fillId="0" borderId="0" xfId="0" applyFont="1" applyBorder="1" applyProtection="1">
      <protection hidden="1"/>
    </xf>
    <xf numFmtId="0" fontId="19" fillId="0" borderId="1" xfId="0" applyFont="1" applyBorder="1" applyProtection="1">
      <protection hidden="1"/>
    </xf>
    <xf numFmtId="165" fontId="18" fillId="3" borderId="0" xfId="0" applyNumberFormat="1" applyFont="1" applyFill="1" applyBorder="1" applyAlignment="1" applyProtection="1">
      <protection hidden="1"/>
    </xf>
    <xf numFmtId="0" fontId="18" fillId="0" borderId="0" xfId="0" applyFont="1" applyBorder="1" applyAlignment="1" applyProtection="1">
      <protection hidden="1"/>
    </xf>
    <xf numFmtId="0" fontId="18" fillId="0" borderId="0" xfId="0" applyFont="1" applyFill="1" applyBorder="1" applyAlignment="1" applyProtection="1">
      <protection hidden="1"/>
    </xf>
    <xf numFmtId="0" fontId="18" fillId="3" borderId="1" xfId="0" applyFont="1" applyFill="1" applyBorder="1" applyAlignment="1" applyProtection="1">
      <alignment horizontal="left"/>
      <protection hidden="1"/>
    </xf>
    <xf numFmtId="168" fontId="18" fillId="0" borderId="1" xfId="0" applyNumberFormat="1" applyFont="1" applyBorder="1" applyAlignment="1" applyProtection="1">
      <alignment horizontal="right"/>
      <protection hidden="1"/>
    </xf>
    <xf numFmtId="168" fontId="18" fillId="3" borderId="0" xfId="0" applyNumberFormat="1" applyFont="1" applyFill="1" applyBorder="1" applyAlignment="1" applyProtection="1">
      <alignment horizontal="right"/>
      <protection hidden="1"/>
    </xf>
    <xf numFmtId="166" fontId="19" fillId="0" borderId="0" xfId="0" applyNumberFormat="1" applyFont="1" applyProtection="1">
      <protection locked="0"/>
    </xf>
    <xf numFmtId="164" fontId="19" fillId="0" borderId="0" xfId="0" applyNumberFormat="1" applyFont="1" applyBorder="1" applyAlignment="1" applyProtection="1">
      <alignment horizontal="right" vertical="distributed"/>
      <protection locked="0"/>
    </xf>
    <xf numFmtId="0" fontId="24" fillId="0" borderId="0" xfId="9" applyNumberFormat="1" applyFont="1" applyBorder="1" applyAlignment="1" applyProtection="1">
      <alignment horizontal="left"/>
      <protection locked="0"/>
    </xf>
    <xf numFmtId="168" fontId="18" fillId="3" borderId="2" xfId="0" applyNumberFormat="1" applyFont="1" applyFill="1" applyBorder="1" applyAlignment="1" applyProtection="1">
      <alignment horizontal="right"/>
      <protection hidden="1"/>
    </xf>
    <xf numFmtId="169" fontId="18" fillId="3" borderId="2" xfId="0" applyNumberFormat="1" applyFont="1" applyFill="1" applyBorder="1" applyAlignment="1" applyProtection="1">
      <alignment horizontal="right"/>
      <protection hidden="1"/>
    </xf>
    <xf numFmtId="169" fontId="18" fillId="3" borderId="0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Fill="1" applyAlignment="1">
      <alignment wrapText="1"/>
    </xf>
    <xf numFmtId="165" fontId="18" fillId="2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  <protection locked="0"/>
    </xf>
  </cellXfs>
  <cellStyles count="12">
    <cellStyle name="Comma" xfId="1" builtinId="3"/>
    <cellStyle name="Comma 2" xfId="2"/>
    <cellStyle name="Hyperlink" xfId="3" builtinId="8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_template (2)" xfId="9"/>
    <cellStyle name="Percent" xfId="10" builtinId="5"/>
    <cellStyle name="Percent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FF"/>
      <rgbColor rgb="00FFFFFF"/>
      <rgbColor rgb="00092869"/>
      <rgbColor rgb="006B077B"/>
      <rgbColor rgb="00FFFFFF"/>
      <rgbColor rgb="00FFEC00"/>
      <rgbColor rgb="00FFFFFF"/>
      <rgbColor rgb="00FFFFFF"/>
      <rgbColor rgb="00FFFFFF"/>
      <rgbColor rgb="00FFFFFF"/>
      <rgbColor rgb="00FFFFFF"/>
      <rgbColor rgb="00C0C0C0"/>
      <rgbColor rgb="0080808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FFFFFF"/>
      <rgbColor rgb="00FFFFFF"/>
      <rgbColor rgb="00FFFFFF"/>
      <rgbColor rgb="0000684D"/>
      <rgbColor rgb="00FFFFFF"/>
      <rgbColor rgb="0067BF29"/>
      <rgbColor rgb="00FFFFFF"/>
      <rgbColor rgb="0000A15F"/>
      <rgbColor rgb="00FFFFFF"/>
      <rgbColor rgb="00FFFFFF"/>
      <rgbColor rgb="00B80068"/>
      <rgbColor rgb="000391BF"/>
      <rgbColor rgb="00A1002F"/>
      <rgbColor rgb="00EE9C00"/>
      <rgbColor rgb="00FFFFFF"/>
      <rgbColor rgb="00969696"/>
      <rgbColor rgb="00FFFFFF"/>
      <rgbColor rgb="00FFFFFF"/>
      <rgbColor rgb="00FFFFFF"/>
      <rgbColor rgb="00FFFFFF"/>
      <rgbColor rgb="00FFFFFF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2649199108234"/>
          <c:y val="2.7157537042725013E-2"/>
          <c:w val="0.70867375305138325"/>
          <c:h val="0.8217046457467447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'Religion graph'!$B$6</c:f>
              <c:strCache>
                <c:ptCount val="1"/>
                <c:pt idx="0">
                  <c:v>% valid religion group 
(excluding refused / not provided)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7CC-4E46-84BF-C3BA59D4B75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7CC-4E46-84BF-C3BA59D4B75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7CC-4E46-84BF-C3BA59D4B75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7CC-4E46-84BF-C3BA59D4B75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7CC-4E46-84BF-C3BA59D4B758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7CC-4E46-84BF-C3BA59D4B758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7CC-4E46-84BF-C3BA59D4B758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7CC-4E46-84BF-C3BA59D4B758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7CC-4E46-84BF-C3BA59D4B758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7CC-4E46-84BF-C3BA59D4B758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7CC-4E46-84BF-C3BA59D4B758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7CC-4E46-84BF-C3BA59D4B758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7CC-4E46-84BF-C3BA59D4B758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7CC-4E46-84BF-C3BA59D4B758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7CC-4E46-84BF-C3BA59D4B758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7CC-4E46-84BF-C3BA59D4B758}"/>
                </c:ext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7CC-4E46-84BF-C3BA59D4B758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7CC-4E46-84BF-C3BA59D4B758}"/>
                </c:ext>
              </c:extLst>
            </c:dLbl>
            <c:dLbl>
              <c:idx val="1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7CC-4E46-84BF-C3BA59D4B758}"/>
                </c:ext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7CC-4E46-84BF-C3BA59D4B758}"/>
                </c:ext>
              </c:extLst>
            </c:dLbl>
            <c:dLbl>
              <c:idx val="2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7CC-4E46-84BF-C3BA59D4B758}"/>
                </c:ext>
              </c:extLst>
            </c:dLbl>
            <c:dLbl>
              <c:idx val="2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7CC-4E46-84BF-C3BA59D4B758}"/>
                </c:ext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87CC-4E46-84BF-C3BA59D4B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'Religion graph'!$A$7:$A$29</c:f>
              <c:strCache>
                <c:ptCount val="23"/>
                <c:pt idx="0">
                  <c:v>NHS Lothian</c:v>
                </c:pt>
                <c:pt idx="1">
                  <c:v>NHS Ayrshire &amp; Arran</c:v>
                </c:pt>
                <c:pt idx="2">
                  <c:v>Scottish Ambulance Service</c:v>
                </c:pt>
                <c:pt idx="3">
                  <c:v>NHS Dumfries &amp; Galloway</c:v>
                </c:pt>
                <c:pt idx="4">
                  <c:v>NHS Lanarkshire</c:v>
                </c:pt>
                <c:pt idx="5">
                  <c:v>NHS 24</c:v>
                </c:pt>
                <c:pt idx="6">
                  <c:v>NHS National Education Scotland</c:v>
                </c:pt>
                <c:pt idx="7">
                  <c:v>NHS Highland</c:v>
                </c:pt>
                <c:pt idx="8">
                  <c:v>NHS National Services Scotland</c:v>
                </c:pt>
                <c:pt idx="9">
                  <c:v>State Hospital</c:v>
                </c:pt>
                <c:pt idx="10">
                  <c:v>NHS Fife</c:v>
                </c:pt>
                <c:pt idx="11">
                  <c:v>All Scotland</c:v>
                </c:pt>
                <c:pt idx="12">
                  <c:v>NHS Forth Valley</c:v>
                </c:pt>
                <c:pt idx="13">
                  <c:v>NHS Grampian</c:v>
                </c:pt>
                <c:pt idx="14">
                  <c:v>NHS Borders</c:v>
                </c:pt>
                <c:pt idx="15">
                  <c:v>NHS Western Isles</c:v>
                </c:pt>
                <c:pt idx="16">
                  <c:v>NHS Orkney</c:v>
                </c:pt>
                <c:pt idx="17">
                  <c:v>NHS Tayside</c:v>
                </c:pt>
                <c:pt idx="18">
                  <c:v>NHS Health Scotland</c:v>
                </c:pt>
                <c:pt idx="19">
                  <c:v>NHS Health Improvement Scotland</c:v>
                </c:pt>
                <c:pt idx="20">
                  <c:v>National Waiting Times Centre</c:v>
                </c:pt>
                <c:pt idx="21">
                  <c:v>NHS Shetland</c:v>
                </c:pt>
                <c:pt idx="22">
                  <c:v>NHS Greater Glasgow &amp; Clyde</c:v>
                </c:pt>
              </c:strCache>
            </c:strRef>
          </c:cat>
          <c:val>
            <c:numRef>
              <c:f>'Religion graph'!$B$7:$B$29</c:f>
              <c:numCache>
                <c:formatCode>0.0%</c:formatCode>
                <c:ptCount val="23"/>
                <c:pt idx="0">
                  <c:v>0.39624812246332813</c:v>
                </c:pt>
                <c:pt idx="1">
                  <c:v>0.49252603291904601</c:v>
                </c:pt>
                <c:pt idx="2">
                  <c:v>0.53704778487134841</c:v>
                </c:pt>
                <c:pt idx="3">
                  <c:v>0.54062126642771802</c:v>
                </c:pt>
                <c:pt idx="4">
                  <c:v>0.56401644962302944</c:v>
                </c:pt>
                <c:pt idx="5">
                  <c:v>0.57360097323600978</c:v>
                </c:pt>
                <c:pt idx="6">
                  <c:v>0.59604603127766298</c:v>
                </c:pt>
                <c:pt idx="7">
                  <c:v>0.60008133387555918</c:v>
                </c:pt>
                <c:pt idx="8">
                  <c:v>0.61580381471389645</c:v>
                </c:pt>
                <c:pt idx="9">
                  <c:v>0.63253012048192769</c:v>
                </c:pt>
                <c:pt idx="10">
                  <c:v>0.64850945825492723</c:v>
                </c:pt>
                <c:pt idx="11">
                  <c:v>0.66065481348464761</c:v>
                </c:pt>
                <c:pt idx="12">
                  <c:v>0.6655039242556372</c:v>
                </c:pt>
                <c:pt idx="13">
                  <c:v>0.6658657784087807</c:v>
                </c:pt>
                <c:pt idx="14">
                  <c:v>0.67308667004561584</c:v>
                </c:pt>
                <c:pt idx="15">
                  <c:v>0.71230643846780761</c:v>
                </c:pt>
                <c:pt idx="16">
                  <c:v>0.76428571428571423</c:v>
                </c:pt>
                <c:pt idx="17">
                  <c:v>0.78841534554937887</c:v>
                </c:pt>
                <c:pt idx="18">
                  <c:v>0.80061349693251538</c:v>
                </c:pt>
                <c:pt idx="19">
                  <c:v>0.80712788259958068</c:v>
                </c:pt>
                <c:pt idx="20">
                  <c:v>0.81707317073170727</c:v>
                </c:pt>
                <c:pt idx="21">
                  <c:v>0.84378013500482163</c:v>
                </c:pt>
                <c:pt idx="22">
                  <c:v>0.91894406577950882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7CC-4E46-84BF-C3BA59D4B758}"/>
            </c:ext>
          </c:extLst>
        </c:ser>
        <c:ser>
          <c:idx val="1"/>
          <c:order val="1"/>
          <c:tx>
            <c:strRef>
              <c:f>'Religion graph'!$C$6</c:f>
              <c:strCache>
                <c:ptCount val="1"/>
                <c:pt idx="0">
                  <c:v>% refused / not provided</c:v>
                </c:pt>
              </c:strCache>
            </c:strRef>
          </c:tx>
          <c:spPr>
            <a:ln w="22225"/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'Religion graph'!$A$7:$A$29</c:f>
              <c:strCache>
                <c:ptCount val="23"/>
                <c:pt idx="0">
                  <c:v>NHS Lothian</c:v>
                </c:pt>
                <c:pt idx="1">
                  <c:v>NHS Ayrshire &amp; Arran</c:v>
                </c:pt>
                <c:pt idx="2">
                  <c:v>Scottish Ambulance Service</c:v>
                </c:pt>
                <c:pt idx="3">
                  <c:v>NHS Dumfries &amp; Galloway</c:v>
                </c:pt>
                <c:pt idx="4">
                  <c:v>NHS Lanarkshire</c:v>
                </c:pt>
                <c:pt idx="5">
                  <c:v>NHS 24</c:v>
                </c:pt>
                <c:pt idx="6">
                  <c:v>NHS National Education Scotland</c:v>
                </c:pt>
                <c:pt idx="7">
                  <c:v>NHS Highland</c:v>
                </c:pt>
                <c:pt idx="8">
                  <c:v>NHS National Services Scotland</c:v>
                </c:pt>
                <c:pt idx="9">
                  <c:v>State Hospital</c:v>
                </c:pt>
                <c:pt idx="10">
                  <c:v>NHS Fife</c:v>
                </c:pt>
                <c:pt idx="11">
                  <c:v>All Scotland</c:v>
                </c:pt>
                <c:pt idx="12">
                  <c:v>NHS Forth Valley</c:v>
                </c:pt>
                <c:pt idx="13">
                  <c:v>NHS Grampian</c:v>
                </c:pt>
                <c:pt idx="14">
                  <c:v>NHS Borders</c:v>
                </c:pt>
                <c:pt idx="15">
                  <c:v>NHS Western Isles</c:v>
                </c:pt>
                <c:pt idx="16">
                  <c:v>NHS Orkney</c:v>
                </c:pt>
                <c:pt idx="17">
                  <c:v>NHS Tayside</c:v>
                </c:pt>
                <c:pt idx="18">
                  <c:v>NHS Health Scotland</c:v>
                </c:pt>
                <c:pt idx="19">
                  <c:v>NHS Health Improvement Scotland</c:v>
                </c:pt>
                <c:pt idx="20">
                  <c:v>National Waiting Times Centre</c:v>
                </c:pt>
                <c:pt idx="21">
                  <c:v>NHS Shetland</c:v>
                </c:pt>
                <c:pt idx="22">
                  <c:v>NHS Greater Glasgow &amp; Clyde</c:v>
                </c:pt>
              </c:strCache>
            </c:strRef>
          </c:cat>
          <c:val>
            <c:numRef>
              <c:f>'Religion graph'!$C$7:$C$29</c:f>
              <c:numCache>
                <c:formatCode>0.0%</c:formatCode>
                <c:ptCount val="23"/>
                <c:pt idx="0">
                  <c:v>0.60375187753667192</c:v>
                </c:pt>
                <c:pt idx="1">
                  <c:v>0.50747396708095394</c:v>
                </c:pt>
                <c:pt idx="2">
                  <c:v>0.46295221512865159</c:v>
                </c:pt>
                <c:pt idx="3">
                  <c:v>0.45937873357228198</c:v>
                </c:pt>
                <c:pt idx="4">
                  <c:v>0.43598355037697051</c:v>
                </c:pt>
                <c:pt idx="5">
                  <c:v>0.42639902676399027</c:v>
                </c:pt>
                <c:pt idx="6">
                  <c:v>0.40395396872233696</c:v>
                </c:pt>
                <c:pt idx="7">
                  <c:v>0.39991866612444082</c:v>
                </c:pt>
                <c:pt idx="8">
                  <c:v>0.38419618528610355</c:v>
                </c:pt>
                <c:pt idx="9">
                  <c:v>0.36746987951807231</c:v>
                </c:pt>
                <c:pt idx="10">
                  <c:v>0.35149054174507277</c:v>
                </c:pt>
                <c:pt idx="11">
                  <c:v>0.33934518651535239</c:v>
                </c:pt>
                <c:pt idx="12">
                  <c:v>0.3344960757443628</c:v>
                </c:pt>
                <c:pt idx="13">
                  <c:v>0.33413422159121936</c:v>
                </c:pt>
                <c:pt idx="14">
                  <c:v>0.32691332995438421</c:v>
                </c:pt>
                <c:pt idx="15">
                  <c:v>0.28769356153219233</c:v>
                </c:pt>
                <c:pt idx="16">
                  <c:v>0.23571428571428571</c:v>
                </c:pt>
                <c:pt idx="17">
                  <c:v>0.21158465445062111</c:v>
                </c:pt>
                <c:pt idx="18">
                  <c:v>0.19938650306748465</c:v>
                </c:pt>
                <c:pt idx="19">
                  <c:v>0.19287211740041929</c:v>
                </c:pt>
                <c:pt idx="20">
                  <c:v>0.18292682926829268</c:v>
                </c:pt>
                <c:pt idx="21">
                  <c:v>0.1562198649951784</c:v>
                </c:pt>
                <c:pt idx="22">
                  <c:v>8.1055934220491177E-2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7CC-4E46-84BF-C3BA59D4B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48013056"/>
        <c:axId val="148014592"/>
      </c:barChart>
      <c:catAx>
        <c:axId val="148013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8014592"/>
        <c:crosses val="autoZero"/>
        <c:auto val="1"/>
        <c:lblAlgn val="ctr"/>
        <c:lblOffset val="100"/>
        <c:noMultiLvlLbl val="0"/>
      </c:catAx>
      <c:valAx>
        <c:axId val="148014592"/>
        <c:scaling>
          <c:orientation val="minMax"/>
          <c:max val="1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8013056"/>
        <c:crosses val="autoZero"/>
        <c:crossBetween val="between"/>
        <c:majorUnit val="0.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842583295434617"/>
          <c:y val="0.91877259401075773"/>
          <c:w val="0.56232960353640005"/>
          <c:h val="6.498188640496716E-2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en-US"/>
    </a:p>
  </c:txPr>
  <c:printSettings>
    <c:headerFooter/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07791272322151"/>
          <c:y val="2.8375681587772709E-2"/>
          <c:w val="0.70877149113443338"/>
          <c:h val="0.81930057197886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'Ethnic graph'!$B$6</c:f>
              <c:strCache>
                <c:ptCount val="1"/>
                <c:pt idx="0">
                  <c:v>% valid ethnic group 
(excluding refused / not provided)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'Ethnic graph'!$A$7:$A$29</c:f>
              <c:strCache>
                <c:ptCount val="23"/>
                <c:pt idx="0">
                  <c:v>NHS Lothian</c:v>
                </c:pt>
                <c:pt idx="1">
                  <c:v>NHS Ayrshire &amp; Arran</c:v>
                </c:pt>
                <c:pt idx="2">
                  <c:v>State Hospital</c:v>
                </c:pt>
                <c:pt idx="3">
                  <c:v>NHS National Education Scotland</c:v>
                </c:pt>
                <c:pt idx="4">
                  <c:v>NHS Dumfries &amp; Galloway</c:v>
                </c:pt>
                <c:pt idx="5">
                  <c:v>NHS Highland</c:v>
                </c:pt>
                <c:pt idx="6">
                  <c:v>NHS Fife</c:v>
                </c:pt>
                <c:pt idx="7">
                  <c:v>ALL SCOTLAND</c:v>
                </c:pt>
                <c:pt idx="8">
                  <c:v>NHS Western Isles</c:v>
                </c:pt>
                <c:pt idx="9">
                  <c:v>NHS Lanarkshire</c:v>
                </c:pt>
                <c:pt idx="10">
                  <c:v>NHS Grampian</c:v>
                </c:pt>
                <c:pt idx="11">
                  <c:v>NHS Borders</c:v>
                </c:pt>
                <c:pt idx="12">
                  <c:v>NHS Greater Glasgow &amp; Clyde</c:v>
                </c:pt>
                <c:pt idx="13">
                  <c:v>Scottish Ambulance Service</c:v>
                </c:pt>
                <c:pt idx="14">
                  <c:v>NHS Tayside</c:v>
                </c:pt>
                <c:pt idx="15">
                  <c:v>National Waiting Times Centre</c:v>
                </c:pt>
                <c:pt idx="16">
                  <c:v>NHS 24</c:v>
                </c:pt>
                <c:pt idx="17">
                  <c:v>NHS Forth Valley</c:v>
                </c:pt>
                <c:pt idx="18">
                  <c:v>NHS Healthcare Improvement Scotland</c:v>
                </c:pt>
                <c:pt idx="19">
                  <c:v>NHS Orkney</c:v>
                </c:pt>
                <c:pt idx="20">
                  <c:v>NHS Health Scotland</c:v>
                </c:pt>
                <c:pt idx="21">
                  <c:v>NHS Shetland</c:v>
                </c:pt>
                <c:pt idx="22">
                  <c:v>NHS National Services Scotland</c:v>
                </c:pt>
              </c:strCache>
            </c:strRef>
          </c:cat>
          <c:val>
            <c:numRef>
              <c:f>'Ethnic graph'!$B$7:$B$29</c:f>
              <c:numCache>
                <c:formatCode>0.0%</c:formatCode>
                <c:ptCount val="23"/>
                <c:pt idx="0">
                  <c:v>0.44630022588815116</c:v>
                </c:pt>
                <c:pt idx="1">
                  <c:v>0.48838976610656082</c:v>
                </c:pt>
                <c:pt idx="2">
                  <c:v>0.54682779456193353</c:v>
                </c:pt>
                <c:pt idx="3">
                  <c:v>0.592062071023575</c:v>
                </c:pt>
                <c:pt idx="4">
                  <c:v>0.61640264688189295</c:v>
                </c:pt>
                <c:pt idx="5">
                  <c:v>0.64743589743589747</c:v>
                </c:pt>
                <c:pt idx="6">
                  <c:v>0.66526568598018609</c:v>
                </c:pt>
                <c:pt idx="7">
                  <c:v>0.68551707241730087</c:v>
                </c:pt>
                <c:pt idx="8">
                  <c:v>0.69313482216708022</c:v>
                </c:pt>
                <c:pt idx="9">
                  <c:v>0.70625992131962179</c:v>
                </c:pt>
                <c:pt idx="10">
                  <c:v>0.70784031847838103</c:v>
                </c:pt>
                <c:pt idx="11">
                  <c:v>0.73965113251757353</c:v>
                </c:pt>
                <c:pt idx="12">
                  <c:v>0.76796898953177695</c:v>
                </c:pt>
                <c:pt idx="13">
                  <c:v>0.79295499021526417</c:v>
                </c:pt>
                <c:pt idx="14">
                  <c:v>0.82155022592978799</c:v>
                </c:pt>
                <c:pt idx="15">
                  <c:v>0.83365384615384619</c:v>
                </c:pt>
                <c:pt idx="16">
                  <c:v>0.84813227189222296</c:v>
                </c:pt>
                <c:pt idx="17">
                  <c:v>0.86870594159113801</c:v>
                </c:pt>
                <c:pt idx="18">
                  <c:v>0.87473460721868368</c:v>
                </c:pt>
                <c:pt idx="19">
                  <c:v>0.87966305655836341</c:v>
                </c:pt>
                <c:pt idx="20">
                  <c:v>0.90342679127725856</c:v>
                </c:pt>
                <c:pt idx="21">
                  <c:v>0.93418467583497056</c:v>
                </c:pt>
                <c:pt idx="22">
                  <c:v>0.94167812929848693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2-494D-B7CE-66AF437145E3}"/>
            </c:ext>
          </c:extLst>
        </c:ser>
        <c:ser>
          <c:idx val="1"/>
          <c:order val="1"/>
          <c:tx>
            <c:strRef>
              <c:f>'Ethnic graph'!$C$6</c:f>
              <c:strCache>
                <c:ptCount val="1"/>
                <c:pt idx="0">
                  <c:v>% refused / not provided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'Ethnic graph'!$A$7:$A$29</c:f>
              <c:strCache>
                <c:ptCount val="23"/>
                <c:pt idx="0">
                  <c:v>NHS Lothian</c:v>
                </c:pt>
                <c:pt idx="1">
                  <c:v>NHS Ayrshire &amp; Arran</c:v>
                </c:pt>
                <c:pt idx="2">
                  <c:v>State Hospital</c:v>
                </c:pt>
                <c:pt idx="3">
                  <c:v>NHS National Education Scotland</c:v>
                </c:pt>
                <c:pt idx="4">
                  <c:v>NHS Dumfries &amp; Galloway</c:v>
                </c:pt>
                <c:pt idx="5">
                  <c:v>NHS Highland</c:v>
                </c:pt>
                <c:pt idx="6">
                  <c:v>NHS Fife</c:v>
                </c:pt>
                <c:pt idx="7">
                  <c:v>ALL SCOTLAND</c:v>
                </c:pt>
                <c:pt idx="8">
                  <c:v>NHS Western Isles</c:v>
                </c:pt>
                <c:pt idx="9">
                  <c:v>NHS Lanarkshire</c:v>
                </c:pt>
                <c:pt idx="10">
                  <c:v>NHS Grampian</c:v>
                </c:pt>
                <c:pt idx="11">
                  <c:v>NHS Borders</c:v>
                </c:pt>
                <c:pt idx="12">
                  <c:v>NHS Greater Glasgow &amp; Clyde</c:v>
                </c:pt>
                <c:pt idx="13">
                  <c:v>Scottish Ambulance Service</c:v>
                </c:pt>
                <c:pt idx="14">
                  <c:v>NHS Tayside</c:v>
                </c:pt>
                <c:pt idx="15">
                  <c:v>National Waiting Times Centre</c:v>
                </c:pt>
                <c:pt idx="16">
                  <c:v>NHS 24</c:v>
                </c:pt>
                <c:pt idx="17">
                  <c:v>NHS Forth Valley</c:v>
                </c:pt>
                <c:pt idx="18">
                  <c:v>NHS Healthcare Improvement Scotland</c:v>
                </c:pt>
                <c:pt idx="19">
                  <c:v>NHS Orkney</c:v>
                </c:pt>
                <c:pt idx="20">
                  <c:v>NHS Health Scotland</c:v>
                </c:pt>
                <c:pt idx="21">
                  <c:v>NHS Shetland</c:v>
                </c:pt>
                <c:pt idx="22">
                  <c:v>NHS National Services Scotland</c:v>
                </c:pt>
              </c:strCache>
            </c:strRef>
          </c:cat>
          <c:val>
            <c:numRef>
              <c:f>'Ethnic graph'!$C$7:$C$29</c:f>
              <c:numCache>
                <c:formatCode>0.0%</c:formatCode>
                <c:ptCount val="23"/>
                <c:pt idx="0">
                  <c:v>0.5536997741118489</c:v>
                </c:pt>
                <c:pt idx="1">
                  <c:v>0.51161023389343918</c:v>
                </c:pt>
                <c:pt idx="2">
                  <c:v>0.45317220543806647</c:v>
                </c:pt>
                <c:pt idx="3">
                  <c:v>0.40793792897642495</c:v>
                </c:pt>
                <c:pt idx="4">
                  <c:v>0.38359735311810705</c:v>
                </c:pt>
                <c:pt idx="5">
                  <c:v>0.35256410256410259</c:v>
                </c:pt>
                <c:pt idx="6">
                  <c:v>0.33473431401981385</c:v>
                </c:pt>
                <c:pt idx="7">
                  <c:v>0.31448292758269908</c:v>
                </c:pt>
                <c:pt idx="8">
                  <c:v>0.30686517783291978</c:v>
                </c:pt>
                <c:pt idx="9">
                  <c:v>0.29374007868037821</c:v>
                </c:pt>
                <c:pt idx="10">
                  <c:v>0.29215968152161892</c:v>
                </c:pt>
                <c:pt idx="11">
                  <c:v>0.26034886748242647</c:v>
                </c:pt>
                <c:pt idx="12">
                  <c:v>0.23203101046822303</c:v>
                </c:pt>
                <c:pt idx="13">
                  <c:v>0.20704500978473581</c:v>
                </c:pt>
                <c:pt idx="14">
                  <c:v>0.17844977407021204</c:v>
                </c:pt>
                <c:pt idx="15">
                  <c:v>0.16634615384615384</c:v>
                </c:pt>
                <c:pt idx="16">
                  <c:v>0.1518677281077771</c:v>
                </c:pt>
                <c:pt idx="17">
                  <c:v>0.13129405840886205</c:v>
                </c:pt>
                <c:pt idx="18">
                  <c:v>0.12526539278131635</c:v>
                </c:pt>
                <c:pt idx="19">
                  <c:v>0.12033694344163658</c:v>
                </c:pt>
                <c:pt idx="20">
                  <c:v>9.657320872274143E-2</c:v>
                </c:pt>
                <c:pt idx="21">
                  <c:v>6.5815324165029471E-2</c:v>
                </c:pt>
                <c:pt idx="22">
                  <c:v>5.8321870701513068E-2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2-494D-B7CE-66AF43714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48114048"/>
        <c:axId val="148115840"/>
      </c:barChart>
      <c:catAx>
        <c:axId val="148114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8115840"/>
        <c:crosses val="autoZero"/>
        <c:auto val="1"/>
        <c:lblAlgn val="ctr"/>
        <c:lblOffset val="100"/>
        <c:noMultiLvlLbl val="0"/>
      </c:catAx>
      <c:valAx>
        <c:axId val="148115840"/>
        <c:scaling>
          <c:orientation val="minMax"/>
          <c:max val="1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8114048"/>
        <c:crosses val="autoZero"/>
        <c:crossBetween val="between"/>
        <c:majorUnit val="0.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6598185500785015"/>
          <c:y val="0.90925350930323978"/>
          <c:w val="0.67246443142981893"/>
          <c:h val="6.405687143358097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en-US"/>
    </a:p>
  </c:txPr>
  <c:printSettings>
    <c:headerFooter/>
    <c:pageMargins b="1" l="0.75000000000000011" r="0.75000000000000011" t="1" header="0.5" footer="0.5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B$6" fmlaRange="List!$B$2:$B$11" noThreeD="1" sel="10" val="2"/>
</file>

<file path=xl/ctrlProps/ctrlProp2.xml><?xml version="1.0" encoding="utf-8"?>
<formControlPr xmlns="http://schemas.microsoft.com/office/spreadsheetml/2009/9/main" objectType="Drop" dropStyle="combo" dx="16" fmlaLink="$B$6" fmlaRange="List!$B$2:$B$11" noThreeD="1" sel="10" val="2"/>
</file>

<file path=xl/ctrlProps/ctrlProp3.xml><?xml version="1.0" encoding="utf-8"?>
<formControlPr xmlns="http://schemas.microsoft.com/office/spreadsheetml/2009/9/main" objectType="Drop" dropStyle="combo" dx="16" fmlaLink="$B$6" fmlaRange="List!$B$2:$B$11" noThreeD="1" sel="10" val="2"/>
</file>

<file path=xl/ctrlProps/ctrlProp4.xml><?xml version="1.0" encoding="utf-8"?>
<formControlPr xmlns="http://schemas.microsoft.com/office/spreadsheetml/2009/9/main" objectType="Drop" dropStyle="combo" dx="16" fmlaLink="$B$6" fmlaRange="List!$B$2:$B$11" noThreeD="1" sel="10" val="2"/>
</file>

<file path=xl/ctrlProps/ctrlProp5.xml><?xml version="1.0" encoding="utf-8"?>
<formControlPr xmlns="http://schemas.microsoft.com/office/spreadsheetml/2009/9/main" objectType="Drop" dropStyle="combo" dx="16" fmlaLink="$B$6" fmlaRange="List!$B$2:$B$11" noThreeD="1" sel="10" val="2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isdscotland.org/isd/796.html" TargetMode="External"/><Relationship Id="rId1" Type="http://schemas.openxmlformats.org/officeDocument/2006/relationships/hyperlink" Target="http://www.isdscotland.org/workforce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24</xdr:row>
      <xdr:rowOff>0</xdr:rowOff>
    </xdr:from>
    <xdr:to>
      <xdr:col>9</xdr:col>
      <xdr:colOff>142875</xdr:colOff>
      <xdr:row>24</xdr:row>
      <xdr:rowOff>0</xdr:rowOff>
    </xdr:to>
    <xdr:sp macro="" textlink="">
      <xdr:nvSpPr>
        <xdr:cNvPr id="121596" name="Text Box 8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3343275" y="3990975"/>
          <a:ext cx="2400300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24</xdr:row>
      <xdr:rowOff>0</xdr:rowOff>
    </xdr:from>
    <xdr:to>
      <xdr:col>6</xdr:col>
      <xdr:colOff>142875</xdr:colOff>
      <xdr:row>24</xdr:row>
      <xdr:rowOff>0</xdr:rowOff>
    </xdr:to>
    <xdr:sp macro="" textlink="">
      <xdr:nvSpPr>
        <xdr:cNvPr id="121597" name="Text Box 5">
          <a:hlinkClick xmlns:r="http://schemas.openxmlformats.org/officeDocument/2006/relationships" r:id="rId2" tooltip="http://www.isdscotland.org/workforce"/>
        </xdr:cNvPr>
        <xdr:cNvSpPr txBox="1">
          <a:spLocks noChangeArrowheads="1"/>
        </xdr:cNvSpPr>
      </xdr:nvSpPr>
      <xdr:spPr bwMode="auto">
        <a:xfrm>
          <a:off x="1495425" y="3990975"/>
          <a:ext cx="2419350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180975</xdr:colOff>
      <xdr:row>31</xdr:row>
      <xdr:rowOff>0</xdr:rowOff>
    </xdr:from>
    <xdr:to>
      <xdr:col>9</xdr:col>
      <xdr:colOff>142875</xdr:colOff>
      <xdr:row>31</xdr:row>
      <xdr:rowOff>0</xdr:rowOff>
    </xdr:to>
    <xdr:sp macro="" textlink="">
      <xdr:nvSpPr>
        <xdr:cNvPr id="121598" name="Text Box 8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3343275" y="5095875"/>
          <a:ext cx="2400300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31</xdr:row>
      <xdr:rowOff>0</xdr:rowOff>
    </xdr:from>
    <xdr:to>
      <xdr:col>6</xdr:col>
      <xdr:colOff>142875</xdr:colOff>
      <xdr:row>31</xdr:row>
      <xdr:rowOff>0</xdr:rowOff>
    </xdr:to>
    <xdr:sp macro="" textlink="">
      <xdr:nvSpPr>
        <xdr:cNvPr id="121599" name="Text Box 5">
          <a:hlinkClick xmlns:r="http://schemas.openxmlformats.org/officeDocument/2006/relationships" r:id="rId2" tooltip="http://www.isdscotland.org/workforce"/>
        </xdr:cNvPr>
        <xdr:cNvSpPr txBox="1">
          <a:spLocks noChangeArrowheads="1"/>
        </xdr:cNvSpPr>
      </xdr:nvSpPr>
      <xdr:spPr bwMode="auto">
        <a:xfrm>
          <a:off x="1495425" y="5095875"/>
          <a:ext cx="2419350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304800</xdr:colOff>
      <xdr:row>1</xdr:row>
      <xdr:rowOff>47625</xdr:rowOff>
    </xdr:from>
    <xdr:to>
      <xdr:col>14</xdr:col>
      <xdr:colOff>0</xdr:colOff>
      <xdr:row>5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39125" y="276225"/>
          <a:ext cx="9144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0</xdr:rowOff>
        </xdr:from>
        <xdr:to>
          <xdr:col>2</xdr:col>
          <xdr:colOff>3009900</xdr:colOff>
          <xdr:row>5</xdr:row>
          <xdr:rowOff>171450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142875</xdr:rowOff>
    </xdr:from>
    <xdr:to>
      <xdr:col>12</xdr:col>
      <xdr:colOff>190500</xdr:colOff>
      <xdr:row>32</xdr:row>
      <xdr:rowOff>9525</xdr:rowOff>
    </xdr:to>
    <xdr:graphicFrame macro="">
      <xdr:nvGraphicFramePr>
        <xdr:cNvPr id="155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133350</xdr:rowOff>
        </xdr:from>
        <xdr:to>
          <xdr:col>2</xdr:col>
          <xdr:colOff>3038475</xdr:colOff>
          <xdr:row>5</xdr:row>
          <xdr:rowOff>114300</xdr:rowOff>
        </xdr:to>
        <xdr:sp macro="" textlink="">
          <xdr:nvSpPr>
            <xdr:cNvPr id="3089" name="Drop Down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133350</xdr:rowOff>
    </xdr:from>
    <xdr:to>
      <xdr:col>12</xdr:col>
      <xdr:colOff>47625</xdr:colOff>
      <xdr:row>30</xdr:row>
      <xdr:rowOff>180975</xdr:rowOff>
    </xdr:to>
    <xdr:graphicFrame macro="">
      <xdr:nvGraphicFramePr>
        <xdr:cNvPr id="1758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152400</xdr:rowOff>
        </xdr:from>
        <xdr:to>
          <xdr:col>2</xdr:col>
          <xdr:colOff>3009900</xdr:colOff>
          <xdr:row>5</xdr:row>
          <xdr:rowOff>133350</xdr:rowOff>
        </xdr:to>
        <xdr:sp macro="" textlink="">
          <xdr:nvSpPr>
            <xdr:cNvPr id="4118" name="Drop Down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3</xdr:row>
          <xdr:rowOff>171450</xdr:rowOff>
        </xdr:from>
        <xdr:to>
          <xdr:col>2</xdr:col>
          <xdr:colOff>3133725</xdr:colOff>
          <xdr:row>5</xdr:row>
          <xdr:rowOff>152400</xdr:rowOff>
        </xdr:to>
        <xdr:sp macro="" textlink="">
          <xdr:nvSpPr>
            <xdr:cNvPr id="6170" name="Drop Down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</xdr:row>
          <xdr:rowOff>152400</xdr:rowOff>
        </xdr:from>
        <xdr:to>
          <xdr:col>2</xdr:col>
          <xdr:colOff>3057525</xdr:colOff>
          <xdr:row>5</xdr:row>
          <xdr:rowOff>133350</xdr:rowOff>
        </xdr:to>
        <xdr:sp macro="" textlink="">
          <xdr:nvSpPr>
            <xdr:cNvPr id="5150" name="Drop Down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34"/>
  <sheetViews>
    <sheetView showGridLines="0" tabSelected="1" zoomScaleNormal="100" workbookViewId="0"/>
  </sheetViews>
  <sheetFormatPr defaultRowHeight="15" x14ac:dyDescent="0.2"/>
  <cols>
    <col min="1" max="1" width="18.42578125" style="58" customWidth="1"/>
    <col min="2" max="16384" width="9.140625" style="58"/>
  </cols>
  <sheetData>
    <row r="1" spans="1:17" ht="18" x14ac:dyDescent="0.25">
      <c r="A1" s="74" t="s">
        <v>265</v>
      </c>
      <c r="B1" s="54"/>
      <c r="C1" s="54"/>
      <c r="D1" s="54"/>
      <c r="E1" s="54"/>
      <c r="F1" s="55"/>
      <c r="G1" s="56"/>
      <c r="H1" s="56"/>
      <c r="I1" s="57"/>
      <c r="J1" s="54"/>
      <c r="K1" s="54"/>
      <c r="L1" s="54"/>
      <c r="M1" s="54"/>
      <c r="N1" s="53" t="s">
        <v>557</v>
      </c>
      <c r="O1" s="54"/>
      <c r="P1" s="54"/>
      <c r="Q1" s="54"/>
    </row>
    <row r="2" spans="1:17" ht="18" x14ac:dyDescent="0.25">
      <c r="A2" s="75"/>
      <c r="B2" s="54"/>
      <c r="C2" s="54"/>
      <c r="D2" s="54"/>
      <c r="E2" s="54"/>
      <c r="F2" s="56"/>
      <c r="G2" s="56"/>
      <c r="H2" s="56"/>
      <c r="I2" s="57"/>
      <c r="J2" s="54"/>
      <c r="K2" s="54"/>
      <c r="L2" s="54"/>
      <c r="M2" s="54"/>
      <c r="N2" s="54"/>
      <c r="O2" s="54"/>
      <c r="P2" s="54"/>
      <c r="Q2" s="54"/>
    </row>
    <row r="3" spans="1:17" ht="18" x14ac:dyDescent="0.25">
      <c r="A3" s="75" t="s">
        <v>266</v>
      </c>
      <c r="B3" s="54"/>
      <c r="C3" s="54"/>
      <c r="D3" s="54"/>
      <c r="E3" s="54"/>
      <c r="F3" s="56"/>
      <c r="G3" s="56"/>
      <c r="H3" s="56"/>
      <c r="I3" s="57"/>
      <c r="J3" s="54"/>
      <c r="K3" s="54"/>
      <c r="L3" s="54"/>
      <c r="M3" s="54"/>
      <c r="N3" s="54"/>
      <c r="O3" s="54"/>
      <c r="P3" s="54"/>
      <c r="Q3" s="54"/>
    </row>
    <row r="4" spans="1:17" ht="15.75" x14ac:dyDescent="0.25">
      <c r="A4" s="59"/>
      <c r="B4" s="54"/>
      <c r="C4" s="54"/>
      <c r="D4" s="54"/>
      <c r="E4" s="54"/>
      <c r="F4" s="56"/>
      <c r="G4" s="56"/>
      <c r="H4" s="56"/>
      <c r="I4" s="57"/>
      <c r="J4" s="54"/>
      <c r="K4" s="54"/>
      <c r="L4" s="54"/>
      <c r="M4" s="54"/>
      <c r="N4" s="54"/>
      <c r="O4" s="54"/>
      <c r="P4" s="54"/>
      <c r="Q4" s="54"/>
    </row>
    <row r="5" spans="1:17" ht="15.75" x14ac:dyDescent="0.25">
      <c r="A5" s="59" t="s">
        <v>267</v>
      </c>
      <c r="B5" s="54"/>
      <c r="C5" s="60"/>
      <c r="D5" s="54"/>
      <c r="E5" s="54"/>
      <c r="F5" s="54"/>
      <c r="G5" s="54"/>
      <c r="H5" s="54"/>
      <c r="I5" s="54"/>
    </row>
    <row r="6" spans="1:17" ht="15.75" x14ac:dyDescent="0.25">
      <c r="A6" s="59"/>
      <c r="B6" s="54"/>
      <c r="C6" s="60"/>
      <c r="D6" s="54"/>
      <c r="E6" s="54"/>
      <c r="F6" s="54"/>
      <c r="G6" s="61"/>
      <c r="H6" s="61"/>
      <c r="I6" s="61"/>
    </row>
    <row r="7" spans="1:17" x14ac:dyDescent="0.2">
      <c r="A7" s="54" t="s">
        <v>0</v>
      </c>
      <c r="B7" s="54"/>
      <c r="C7" s="54"/>
      <c r="D7" s="54"/>
      <c r="E7" s="54"/>
      <c r="F7" s="54"/>
      <c r="G7" s="61"/>
      <c r="H7" s="61"/>
      <c r="I7" s="61"/>
    </row>
    <row r="8" spans="1:17" x14ac:dyDescent="0.2">
      <c r="A8" s="62" t="s">
        <v>1</v>
      </c>
      <c r="C8" s="63" t="s">
        <v>268</v>
      </c>
      <c r="D8" s="61"/>
      <c r="F8" s="61"/>
      <c r="G8" s="64"/>
      <c r="H8" s="64"/>
      <c r="I8" s="64"/>
    </row>
    <row r="9" spans="1:17" x14ac:dyDescent="0.2">
      <c r="A9" s="62" t="s">
        <v>391</v>
      </c>
      <c r="C9" s="63" t="s">
        <v>392</v>
      </c>
      <c r="D9" s="61"/>
      <c r="F9" s="61"/>
      <c r="G9" s="64"/>
      <c r="H9" s="64"/>
      <c r="I9" s="64"/>
    </row>
    <row r="10" spans="1:17" x14ac:dyDescent="0.2">
      <c r="A10" s="62" t="s">
        <v>2</v>
      </c>
      <c r="C10" s="63" t="s">
        <v>269</v>
      </c>
      <c r="D10" s="61"/>
      <c r="E10" s="61"/>
      <c r="F10" s="61"/>
      <c r="G10" s="64"/>
      <c r="H10" s="64"/>
      <c r="I10" s="64"/>
    </row>
    <row r="11" spans="1:17" x14ac:dyDescent="0.2">
      <c r="A11" s="62" t="s">
        <v>393</v>
      </c>
      <c r="C11" s="63" t="s">
        <v>394</v>
      </c>
      <c r="D11" s="61"/>
      <c r="E11" s="61"/>
      <c r="F11" s="61"/>
      <c r="G11" s="64"/>
      <c r="H11" s="64"/>
      <c r="I11" s="64"/>
    </row>
    <row r="12" spans="1:17" x14ac:dyDescent="0.2">
      <c r="A12" s="65" t="s">
        <v>3</v>
      </c>
      <c r="B12" s="66"/>
      <c r="C12" s="63" t="s">
        <v>270</v>
      </c>
      <c r="D12" s="66"/>
      <c r="F12" s="64"/>
      <c r="G12" s="64"/>
      <c r="H12" s="64"/>
      <c r="I12" s="64"/>
    </row>
    <row r="13" spans="1:17" x14ac:dyDescent="0.2">
      <c r="A13" s="62" t="s">
        <v>5</v>
      </c>
      <c r="B13" s="66"/>
      <c r="C13" s="63" t="s">
        <v>271</v>
      </c>
      <c r="E13" s="64"/>
      <c r="F13" s="64"/>
    </row>
    <row r="14" spans="1:17" x14ac:dyDescent="0.2">
      <c r="A14" s="62" t="s">
        <v>4</v>
      </c>
      <c r="B14" s="66"/>
      <c r="C14" s="63" t="s">
        <v>284</v>
      </c>
      <c r="E14" s="64"/>
      <c r="F14" s="64"/>
    </row>
    <row r="15" spans="1:17" x14ac:dyDescent="0.2">
      <c r="A15" s="62"/>
      <c r="B15" s="66"/>
      <c r="C15" s="63"/>
      <c r="E15" s="64"/>
      <c r="F15" s="64"/>
    </row>
    <row r="16" spans="1:17" x14ac:dyDescent="0.2">
      <c r="A16" s="67" t="s">
        <v>395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">
      <c r="A17" s="68"/>
      <c r="B17" s="69"/>
      <c r="C17" s="63"/>
      <c r="E17" s="64"/>
      <c r="F17" s="64"/>
    </row>
    <row r="18" spans="1:14" x14ac:dyDescent="0.2">
      <c r="A18" s="67" t="s">
        <v>261</v>
      </c>
      <c r="B18" s="66"/>
      <c r="C18" s="63"/>
      <c r="E18" s="64"/>
      <c r="F18" s="64"/>
    </row>
    <row r="19" spans="1:14" x14ac:dyDescent="0.2">
      <c r="A19" s="68" t="s">
        <v>264</v>
      </c>
      <c r="B19" s="69"/>
      <c r="C19" s="63"/>
      <c r="E19" s="64"/>
      <c r="F19" s="64"/>
    </row>
    <row r="20" spans="1:14" x14ac:dyDescent="0.2">
      <c r="A20" s="67" t="s">
        <v>262</v>
      </c>
      <c r="B20" s="69"/>
      <c r="C20" s="63"/>
      <c r="E20" s="64"/>
      <c r="F20" s="64"/>
    </row>
    <row r="21" spans="1:14" x14ac:dyDescent="0.2">
      <c r="A21" s="67"/>
      <c r="B21" s="69"/>
      <c r="C21" s="63"/>
      <c r="E21" s="64"/>
      <c r="F21" s="64"/>
    </row>
    <row r="22" spans="1:14" ht="15.75" x14ac:dyDescent="0.25">
      <c r="A22" s="187" t="s">
        <v>274</v>
      </c>
      <c r="B22" s="187"/>
      <c r="C22" s="187"/>
      <c r="D22" s="187"/>
      <c r="E22" s="187"/>
      <c r="F22" s="187"/>
      <c r="G22" s="187"/>
    </row>
    <row r="23" spans="1:14" x14ac:dyDescent="0.2">
      <c r="A23" s="61" t="s">
        <v>288</v>
      </c>
      <c r="B23" s="61"/>
      <c r="C23" s="61"/>
      <c r="D23" s="61"/>
      <c r="E23" s="61"/>
      <c r="F23" s="61"/>
      <c r="G23" s="61"/>
    </row>
    <row r="24" spans="1:14" x14ac:dyDescent="0.2">
      <c r="A24" s="61" t="s">
        <v>275</v>
      </c>
      <c r="B24" s="61"/>
      <c r="C24" s="61"/>
      <c r="D24" s="61"/>
      <c r="E24" s="61"/>
      <c r="F24" s="61"/>
      <c r="G24" s="61"/>
    </row>
    <row r="25" spans="1:14" x14ac:dyDescent="0.2">
      <c r="A25" s="61"/>
    </row>
    <row r="26" spans="1:14" ht="15.75" x14ac:dyDescent="0.25">
      <c r="A26" s="70" t="s">
        <v>272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">
      <c r="A27" s="71" t="s">
        <v>276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">
      <c r="A28" s="72" t="s">
        <v>396</v>
      </c>
    </row>
    <row r="29" spans="1:14" x14ac:dyDescent="0.2">
      <c r="A29" s="72" t="s">
        <v>277</v>
      </c>
    </row>
    <row r="30" spans="1:14" x14ac:dyDescent="0.2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">
      <c r="A31" s="64" t="s">
        <v>278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">
      <c r="A32" s="64"/>
    </row>
    <row r="33" spans="1:1" ht="15.75" x14ac:dyDescent="0.25">
      <c r="A33" s="73" t="s">
        <v>273</v>
      </c>
    </row>
    <row r="34" spans="1:1" x14ac:dyDescent="0.2">
      <c r="A34" s="58" t="s">
        <v>263</v>
      </c>
    </row>
  </sheetData>
  <sheetProtection formatColumns="0" formatRows="0"/>
  <mergeCells count="1">
    <mergeCell ref="A22:G22"/>
  </mergeCells>
  <phoneticPr fontId="2" type="noConversion"/>
  <hyperlinks>
    <hyperlink ref="A8" location="Religion!A1" tooltip="Religion" display="Religion"/>
    <hyperlink ref="A10" location="'Ethnic Group'!A1" tooltip="Ethnic Group" display="Ethnic Group"/>
    <hyperlink ref="A12" location="'Sexual Orientation'!A1" tooltip="Sexual Orientation" display="Sexual Orientation"/>
    <hyperlink ref="A14" location="Disability!A1" tooltip="Disability" display="Disability"/>
    <hyperlink ref="A13" location="'Transgender Status'!A1" tooltip="Transgender Status" display="Transgender Status"/>
    <hyperlink ref="A9" location="'Religion graph'!A1" display="Religion graph"/>
    <hyperlink ref="A11" location="'Ethnic graph'!A1" display="Ethnic graph"/>
  </hyperlinks>
  <pageMargins left="0.39370078740157483" right="0.39370078740157483" top="0.39370078740157483" bottom="0.39370078740157483" header="0.39370078740157483" footer="0.51181102362204722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45"/>
  <sheetViews>
    <sheetView showGridLines="0" zoomScaleNormal="100" workbookViewId="0">
      <pane ySplit="11" topLeftCell="A12" activePane="bottomLeft" state="frozen"/>
      <selection activeCell="C1" sqref="C1"/>
      <selection pane="bottomLeft"/>
    </sheetView>
  </sheetViews>
  <sheetFormatPr defaultRowHeight="15" x14ac:dyDescent="0.2"/>
  <cols>
    <col min="1" max="1" width="11" style="77" hidden="1" customWidth="1"/>
    <col min="2" max="2" width="18.28515625" style="77" hidden="1" customWidth="1"/>
    <col min="3" max="3" width="56" style="77" customWidth="1"/>
    <col min="4" max="4" width="11.28515625" style="77" customWidth="1"/>
    <col min="5" max="16384" width="9.140625" style="77"/>
  </cols>
  <sheetData>
    <row r="1" spans="1:10" ht="18" x14ac:dyDescent="0.25">
      <c r="C1" s="108" t="s">
        <v>265</v>
      </c>
      <c r="D1" s="170"/>
      <c r="J1" s="107" t="str">
        <f>Welcome!N1</f>
        <v>This is an NHS Education for Scotland Statistics release.</v>
      </c>
    </row>
    <row r="2" spans="1:10" ht="18" x14ac:dyDescent="0.25">
      <c r="C2" s="109"/>
      <c r="D2" s="171"/>
    </row>
    <row r="3" spans="1:10" ht="18" x14ac:dyDescent="0.25">
      <c r="C3" s="110" t="s">
        <v>429</v>
      </c>
    </row>
    <row r="4" spans="1:10" x14ac:dyDescent="0.2">
      <c r="B4" s="77" t="str">
        <f>VLOOKUP(B6,date,2,FALSE)</f>
        <v>31st March 2019</v>
      </c>
    </row>
    <row r="5" spans="1:10" x14ac:dyDescent="0.2">
      <c r="B5" s="77">
        <f>VLOOKUP(B6,date,3,FALSE)</f>
        <v>2019</v>
      </c>
    </row>
    <row r="6" spans="1:10" x14ac:dyDescent="0.2">
      <c r="B6" s="77">
        <v>10</v>
      </c>
    </row>
    <row r="7" spans="1:10" x14ac:dyDescent="0.2">
      <c r="B7" s="77" t="s">
        <v>77</v>
      </c>
    </row>
    <row r="8" spans="1:10" x14ac:dyDescent="0.2">
      <c r="B8" s="78" t="s">
        <v>64</v>
      </c>
    </row>
    <row r="10" spans="1:10" ht="15.75" x14ac:dyDescent="0.25">
      <c r="C10" s="166"/>
      <c r="D10" s="167" t="s">
        <v>282</v>
      </c>
    </row>
    <row r="11" spans="1:10" hidden="1" x14ac:dyDescent="0.2">
      <c r="C11" s="86"/>
      <c r="D11" s="86">
        <v>2</v>
      </c>
    </row>
    <row r="12" spans="1:10" ht="15.75" x14ac:dyDescent="0.25">
      <c r="A12" s="168" t="s">
        <v>18</v>
      </c>
      <c r="B12" s="77" t="str">
        <f t="shared" ref="B12:B17" si="0">$B$5&amp;$B$8&amp;A12</f>
        <v>2019PScotland</v>
      </c>
      <c r="C12" s="178" t="s">
        <v>18</v>
      </c>
      <c r="D12" s="179">
        <f t="shared" ref="D12:D17" si="1">IF(ISNA(VLOOKUP($B12,Trans_List,D$11,FALSE)),"x",(VLOOKUP($B12,Trans_List,D$11,FALSE)))</f>
        <v>4.2607811076965686E-2</v>
      </c>
    </row>
    <row r="13" spans="1:10" ht="15.75" x14ac:dyDescent="0.25">
      <c r="A13" s="89" t="s">
        <v>71</v>
      </c>
      <c r="B13" s="76" t="str">
        <f t="shared" si="0"/>
        <v>2019PE1</v>
      </c>
      <c r="C13" s="175" t="s">
        <v>564</v>
      </c>
      <c r="D13" s="172">
        <f t="shared" si="1"/>
        <v>3.7164359379355201E-2</v>
      </c>
    </row>
    <row r="14" spans="1:10" x14ac:dyDescent="0.2">
      <c r="A14" s="77" t="s">
        <v>20</v>
      </c>
      <c r="B14" s="77" t="str">
        <f t="shared" si="0"/>
        <v>2019PSB999</v>
      </c>
      <c r="C14" s="173" t="s">
        <v>79</v>
      </c>
      <c r="D14" s="96">
        <f t="shared" si="1"/>
        <v>5.2069773496485297E-2</v>
      </c>
    </row>
    <row r="15" spans="1:10" x14ac:dyDescent="0.2">
      <c r="A15" s="77" t="s">
        <v>32</v>
      </c>
      <c r="B15" s="77" t="str">
        <f t="shared" si="0"/>
        <v>2019PSF999</v>
      </c>
      <c r="C15" s="173" t="s">
        <v>86</v>
      </c>
      <c r="D15" s="96">
        <f t="shared" si="1"/>
        <v>1.0007004903432403E-2</v>
      </c>
    </row>
    <row r="16" spans="1:10" x14ac:dyDescent="0.2">
      <c r="A16" s="77" t="s">
        <v>38</v>
      </c>
      <c r="B16" s="77" t="str">
        <f t="shared" si="0"/>
        <v>2019PSS999</v>
      </c>
      <c r="C16" s="173" t="s">
        <v>92</v>
      </c>
      <c r="D16" s="96">
        <f t="shared" si="1"/>
        <v>4.4493120679033472E-2</v>
      </c>
    </row>
    <row r="17" spans="1:4" ht="15.75" x14ac:dyDescent="0.25">
      <c r="A17" s="89" t="s">
        <v>98</v>
      </c>
      <c r="B17" s="89" t="str">
        <f t="shared" si="0"/>
        <v>2019PN1</v>
      </c>
      <c r="C17" s="176" t="s">
        <v>565</v>
      </c>
      <c r="D17" s="172">
        <f t="shared" si="1"/>
        <v>0.10692496383420341</v>
      </c>
    </row>
    <row r="18" spans="1:4" x14ac:dyDescent="0.2">
      <c r="A18" s="77" t="s">
        <v>34</v>
      </c>
      <c r="B18" s="77" t="str">
        <f t="shared" ref="B18:B23" si="2">$B$5&amp;$B$8&amp;A18</f>
        <v>2019PSH999</v>
      </c>
      <c r="C18" s="173" t="s">
        <v>104</v>
      </c>
      <c r="D18" s="96">
        <f t="shared" ref="D18:D23" si="3">IF(ISNA(VLOOKUP($B18,Trans_List,D$11,FALSE)),"x",(VLOOKUP($B18,Trans_List,D$11,FALSE)))</f>
        <v>7.3964497041420121E-2</v>
      </c>
    </row>
    <row r="19" spans="1:4" x14ac:dyDescent="0.2">
      <c r="A19" s="77" t="s">
        <v>36</v>
      </c>
      <c r="B19" s="77" t="str">
        <f t="shared" si="2"/>
        <v>2019PSN999</v>
      </c>
      <c r="C19" s="173" t="s">
        <v>109</v>
      </c>
      <c r="D19" s="96">
        <f t="shared" si="3"/>
        <v>0.18246157248700651</v>
      </c>
    </row>
    <row r="20" spans="1:4" x14ac:dyDescent="0.2">
      <c r="A20" s="77" t="s">
        <v>37</v>
      </c>
      <c r="B20" s="77" t="str">
        <f t="shared" si="2"/>
        <v>2019PSR999</v>
      </c>
      <c r="C20" s="173" t="s">
        <v>115</v>
      </c>
      <c r="D20" s="96">
        <f t="shared" si="3"/>
        <v>0.12033694344163659</v>
      </c>
    </row>
    <row r="21" spans="1:4" x14ac:dyDescent="0.2">
      <c r="A21" s="77" t="s">
        <v>39</v>
      </c>
      <c r="B21" s="77" t="str">
        <f t="shared" si="2"/>
        <v>2019PST999</v>
      </c>
      <c r="C21" s="173" t="s">
        <v>121</v>
      </c>
      <c r="D21" s="96">
        <f t="shared" si="3"/>
        <v>4.8661800486618008E-2</v>
      </c>
    </row>
    <row r="22" spans="1:4" x14ac:dyDescent="0.2">
      <c r="A22" s="77" t="s">
        <v>41</v>
      </c>
      <c r="B22" s="77" t="str">
        <f t="shared" si="2"/>
        <v>2019PSW999</v>
      </c>
      <c r="C22" s="173" t="s">
        <v>126</v>
      </c>
      <c r="D22" s="96" t="str">
        <f t="shared" si="3"/>
        <v>-</v>
      </c>
    </row>
    <row r="23" spans="1:4" x14ac:dyDescent="0.2">
      <c r="A23" s="99" t="s">
        <v>43</v>
      </c>
      <c r="B23" s="77" t="str">
        <f t="shared" si="2"/>
        <v>2019PSZ999</v>
      </c>
      <c r="C23" s="173" t="s">
        <v>131</v>
      </c>
      <c r="D23" s="96">
        <f t="shared" si="3"/>
        <v>9.8231827111984277E-2</v>
      </c>
    </row>
    <row r="24" spans="1:4" ht="15.75" x14ac:dyDescent="0.25">
      <c r="A24" s="89" t="s">
        <v>138</v>
      </c>
      <c r="B24" s="89" t="str">
        <f t="shared" ref="B24:B30" si="4">$B$5&amp;$B$8&amp;A24</f>
        <v>2019PW1</v>
      </c>
      <c r="C24" s="177" t="s">
        <v>566</v>
      </c>
      <c r="D24" s="172">
        <f t="shared" ref="D24:D30" si="5">IF(ISNA(VLOOKUP($B24,Trans_List,D$11,FALSE)),"x",(VLOOKUP($B24,Trans_List,D$11,FALSE)))</f>
        <v>1.2952605239917574E-2</v>
      </c>
    </row>
    <row r="25" spans="1:4" x14ac:dyDescent="0.2">
      <c r="A25" s="77" t="s">
        <v>19</v>
      </c>
      <c r="B25" s="77" t="str">
        <f t="shared" si="4"/>
        <v>2019PSA999</v>
      </c>
      <c r="C25" s="173" t="s">
        <v>141</v>
      </c>
      <c r="D25" s="96">
        <f t="shared" si="5"/>
        <v>8.4438064679557556E-3</v>
      </c>
    </row>
    <row r="26" spans="1:4" x14ac:dyDescent="0.2">
      <c r="A26" s="77" t="s">
        <v>33</v>
      </c>
      <c r="B26" s="77" t="str">
        <f t="shared" si="4"/>
        <v>2019PSG999</v>
      </c>
      <c r="C26" s="173" t="str">
        <f>IF($B$5=2006,"    NHS Greater Glasgow","    NHS Greater Glasgow &amp; Clyde")</f>
        <v xml:space="preserve">    NHS Greater Glasgow &amp; Clyde</v>
      </c>
      <c r="D26" s="96">
        <f t="shared" si="5"/>
        <v>4.3800096360211991E-3</v>
      </c>
    </row>
    <row r="27" spans="1:4" x14ac:dyDescent="0.2">
      <c r="A27" s="77" t="s">
        <v>35</v>
      </c>
      <c r="B27" s="77" t="str">
        <f t="shared" si="4"/>
        <v>2019PSL999</v>
      </c>
      <c r="C27" s="173" t="s">
        <v>144</v>
      </c>
      <c r="D27" s="96">
        <f t="shared" si="5"/>
        <v>2.7607150251915246E-2</v>
      </c>
    </row>
    <row r="28" spans="1:4" x14ac:dyDescent="0.2">
      <c r="A28" s="77" t="s">
        <v>40</v>
      </c>
      <c r="B28" s="77" t="str">
        <f t="shared" si="4"/>
        <v>2019PSV999</v>
      </c>
      <c r="C28" s="173" t="s">
        <v>146</v>
      </c>
      <c r="D28" s="96">
        <f t="shared" si="5"/>
        <v>5.0352467270896276E-2</v>
      </c>
    </row>
    <row r="29" spans="1:4" x14ac:dyDescent="0.2">
      <c r="A29" s="77" t="s">
        <v>42</v>
      </c>
      <c r="B29" s="77" t="str">
        <f t="shared" si="4"/>
        <v>2019PSY999</v>
      </c>
      <c r="C29" s="173" t="s">
        <v>148</v>
      </c>
      <c r="D29" s="96" t="str">
        <f t="shared" si="5"/>
        <v>-</v>
      </c>
    </row>
    <row r="30" spans="1:4" ht="15.75" x14ac:dyDescent="0.25">
      <c r="A30" s="89" t="s">
        <v>151</v>
      </c>
      <c r="B30" s="89" t="str">
        <f t="shared" si="4"/>
        <v>2019PO1</v>
      </c>
      <c r="C30" s="177" t="s">
        <v>567</v>
      </c>
      <c r="D30" s="172">
        <f t="shared" si="5"/>
        <v>2.3170943636679604E-2</v>
      </c>
    </row>
    <row r="31" spans="1:4" x14ac:dyDescent="0.2">
      <c r="A31" s="77" t="s">
        <v>30</v>
      </c>
      <c r="B31" s="77" t="str">
        <f t="shared" ref="B31:B38" si="6">$B$5&amp;$B$8&amp;A31</f>
        <v>2019PSDA01</v>
      </c>
      <c r="C31" s="173" t="s">
        <v>568</v>
      </c>
      <c r="D31" s="96" t="str">
        <f t="shared" ref="D31:D38" si="7">IF(ISNA(VLOOKUP($B31,Trans_List,D$11,FALSE)),"x",(VLOOKUP($B31,Trans_List,D$11,FALSE)))</f>
        <v>-</v>
      </c>
    </row>
    <row r="32" spans="1:4" x14ac:dyDescent="0.2">
      <c r="A32" s="77" t="s">
        <v>31</v>
      </c>
      <c r="B32" s="77" t="str">
        <f t="shared" si="6"/>
        <v>2019PSDA02</v>
      </c>
      <c r="C32" s="173" t="s">
        <v>569</v>
      </c>
      <c r="D32" s="96">
        <f t="shared" si="7"/>
        <v>4.807692307692308E-2</v>
      </c>
    </row>
    <row r="33" spans="1:4" x14ac:dyDescent="0.2">
      <c r="A33" s="77" t="s">
        <v>22</v>
      </c>
      <c r="B33" s="77" t="str">
        <f t="shared" si="6"/>
        <v>2019PSD026</v>
      </c>
      <c r="C33" s="173" t="s">
        <v>155</v>
      </c>
      <c r="D33" s="96">
        <f t="shared" si="7"/>
        <v>1.9569471624266144E-2</v>
      </c>
    </row>
    <row r="34" spans="1:4" x14ac:dyDescent="0.2">
      <c r="A34" s="77" t="s">
        <v>24</v>
      </c>
      <c r="B34" s="77" t="str">
        <f t="shared" si="6"/>
        <v>2019PSD035</v>
      </c>
      <c r="C34" s="86" t="s">
        <v>156</v>
      </c>
      <c r="D34" s="96">
        <f t="shared" si="7"/>
        <v>6.12369871402327E-2</v>
      </c>
    </row>
    <row r="35" spans="1:4" x14ac:dyDescent="0.2">
      <c r="A35" s="77" t="s">
        <v>21</v>
      </c>
      <c r="B35" s="77" t="str">
        <f t="shared" si="6"/>
        <v>2019PSD021</v>
      </c>
      <c r="C35" s="95" t="s">
        <v>158</v>
      </c>
      <c r="D35" s="96">
        <f t="shared" si="7"/>
        <v>2.7510316368638238E-2</v>
      </c>
    </row>
    <row r="36" spans="1:4" x14ac:dyDescent="0.2">
      <c r="A36" s="77" t="s">
        <v>26</v>
      </c>
      <c r="B36" s="77" t="str">
        <f t="shared" si="6"/>
        <v>2019PSD037</v>
      </c>
      <c r="C36" s="86" t="s">
        <v>160</v>
      </c>
      <c r="D36" s="96" t="str">
        <f t="shared" si="7"/>
        <v>-</v>
      </c>
    </row>
    <row r="37" spans="1:4" x14ac:dyDescent="0.2">
      <c r="A37" s="77" t="s">
        <v>28</v>
      </c>
      <c r="B37" s="77" t="str">
        <f t="shared" si="6"/>
        <v>2019PSD040</v>
      </c>
      <c r="C37" s="86" t="s">
        <v>161</v>
      </c>
      <c r="D37" s="96" t="str">
        <f t="shared" si="7"/>
        <v>-</v>
      </c>
    </row>
    <row r="38" spans="1:4" x14ac:dyDescent="0.2">
      <c r="A38" s="77" t="s">
        <v>27</v>
      </c>
      <c r="B38" s="77" t="str">
        <f t="shared" si="6"/>
        <v>2019PSD039</v>
      </c>
      <c r="C38" s="174" t="s">
        <v>570</v>
      </c>
      <c r="D38" s="100" t="str">
        <f t="shared" si="7"/>
        <v>-</v>
      </c>
    </row>
    <row r="40" spans="1:4" x14ac:dyDescent="0.2">
      <c r="C40" s="101" t="s">
        <v>44</v>
      </c>
    </row>
    <row r="41" spans="1:4" x14ac:dyDescent="0.2">
      <c r="C41" s="77" t="s">
        <v>45</v>
      </c>
    </row>
    <row r="43" spans="1:4" x14ac:dyDescent="0.2">
      <c r="C43" s="103"/>
    </row>
    <row r="44" spans="1:4" x14ac:dyDescent="0.2">
      <c r="C44" s="104"/>
    </row>
    <row r="45" spans="1:4" x14ac:dyDescent="0.2">
      <c r="C45" s="105"/>
    </row>
  </sheetData>
  <sheetProtection formatColumns="0" formatRows="0"/>
  <phoneticPr fontId="2" type="noConversion"/>
  <pageMargins left="0.39370078740157483" right="0.39370078740157483" top="0.39370078740157483" bottom="0.39370078740157483" header="0.39370078740157483" footer="0.39370078740157483"/>
  <pageSetup scale="85" orientation="portrait" r:id="rId1"/>
  <headerFooter alignWithMargins="0"/>
  <ignoredErrors>
    <ignoredError sqref="D37:D3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0" r:id="rId4" name="Drop Down 26">
              <controlPr defaultSize="0" autoLine="0" autoPict="0">
                <anchor moveWithCells="1">
                  <from>
                    <xdr:col>2</xdr:col>
                    <xdr:colOff>257175</xdr:colOff>
                    <xdr:row>3</xdr:row>
                    <xdr:rowOff>171450</xdr:rowOff>
                  </from>
                  <to>
                    <xdr:col>2</xdr:col>
                    <xdr:colOff>3133725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27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2.140625" bestFit="1" customWidth="1"/>
    <col min="2" max="2" width="11" bestFit="1" customWidth="1"/>
    <col min="3" max="16384" width="9.140625" style="12"/>
  </cols>
  <sheetData>
    <row r="1" spans="1:2" ht="11.25" x14ac:dyDescent="0.2">
      <c r="A1" s="12"/>
      <c r="B1" s="11" t="s">
        <v>287</v>
      </c>
    </row>
    <row r="2" spans="1:2" ht="11.25" x14ac:dyDescent="0.2">
      <c r="A2" s="14" t="s">
        <v>164</v>
      </c>
      <c r="B2" s="18">
        <v>1.8279510330692961E-2</v>
      </c>
    </row>
    <row r="3" spans="1:2" ht="11.25" x14ac:dyDescent="0.2">
      <c r="A3" s="14" t="s">
        <v>165</v>
      </c>
      <c r="B3" s="18">
        <v>2.6583961010190518E-2</v>
      </c>
    </row>
    <row r="4" spans="1:2" ht="11.25" x14ac:dyDescent="0.2">
      <c r="A4" s="14" t="s">
        <v>166</v>
      </c>
      <c r="B4" s="18">
        <v>2.4981264051961029E-2</v>
      </c>
    </row>
    <row r="5" spans="1:2" ht="11.25" x14ac:dyDescent="0.2">
      <c r="A5" s="14" t="s">
        <v>167</v>
      </c>
      <c r="B5" s="18" t="s">
        <v>356</v>
      </c>
    </row>
    <row r="6" spans="1:2" ht="11.25" x14ac:dyDescent="0.2">
      <c r="A6" s="14" t="s">
        <v>168</v>
      </c>
      <c r="B6" s="18">
        <v>2.3132084200786492E-2</v>
      </c>
    </row>
    <row r="7" spans="1:2" ht="11.25" x14ac:dyDescent="0.2">
      <c r="A7" s="14" t="s">
        <v>169</v>
      </c>
      <c r="B7" s="18" t="s">
        <v>356</v>
      </c>
    </row>
    <row r="8" spans="1:2" ht="11.25" x14ac:dyDescent="0.2">
      <c r="A8" s="14" t="s">
        <v>170</v>
      </c>
      <c r="B8" s="18" t="s">
        <v>356</v>
      </c>
    </row>
    <row r="9" spans="1:2" ht="11.25" x14ac:dyDescent="0.2">
      <c r="A9" s="14" t="s">
        <v>171</v>
      </c>
      <c r="B9" s="18" t="s">
        <v>356</v>
      </c>
    </row>
    <row r="10" spans="1:2" ht="11.25" x14ac:dyDescent="0.2">
      <c r="A10" s="14" t="s">
        <v>172</v>
      </c>
      <c r="B10" s="18" t="s">
        <v>356</v>
      </c>
    </row>
    <row r="11" spans="1:2" ht="11.25" x14ac:dyDescent="0.2">
      <c r="A11" s="14" t="s">
        <v>173</v>
      </c>
      <c r="B11" s="18" t="s">
        <v>356</v>
      </c>
    </row>
    <row r="12" spans="1:2" ht="11.25" x14ac:dyDescent="0.2">
      <c r="A12" s="14" t="s">
        <v>174</v>
      </c>
      <c r="B12" s="18" t="s">
        <v>356</v>
      </c>
    </row>
    <row r="13" spans="1:2" ht="11.25" x14ac:dyDescent="0.2">
      <c r="A13" s="14" t="s">
        <v>175</v>
      </c>
      <c r="B13" s="18" t="s">
        <v>356</v>
      </c>
    </row>
    <row r="14" spans="1:2" ht="11.25" x14ac:dyDescent="0.2">
      <c r="A14" s="14" t="s">
        <v>176</v>
      </c>
      <c r="B14" s="18" t="s">
        <v>356</v>
      </c>
    </row>
    <row r="15" spans="1:2" ht="11.25" x14ac:dyDescent="0.2">
      <c r="A15" s="14" t="s">
        <v>177</v>
      </c>
      <c r="B15" s="18">
        <v>6.8153052283127249E-2</v>
      </c>
    </row>
    <row r="16" spans="1:2" ht="11.25" x14ac:dyDescent="0.2">
      <c r="A16" s="14" t="s">
        <v>178</v>
      </c>
      <c r="B16" s="18">
        <v>2.1907404702789544E-2</v>
      </c>
    </row>
    <row r="17" spans="1:2" ht="11.25" x14ac:dyDescent="0.2">
      <c r="A17" s="14" t="s">
        <v>179</v>
      </c>
      <c r="B17" s="18">
        <v>1.7608733932030288E-2</v>
      </c>
    </row>
    <row r="18" spans="1:2" ht="11.25" x14ac:dyDescent="0.2">
      <c r="A18" s="14" t="s">
        <v>180</v>
      </c>
      <c r="B18" s="18">
        <v>0.13550135501355012</v>
      </c>
    </row>
    <row r="19" spans="1:2" ht="11.25" x14ac:dyDescent="0.2">
      <c r="A19" s="14" t="s">
        <v>181</v>
      </c>
      <c r="B19" s="18">
        <v>1.5488867376573087E-2</v>
      </c>
    </row>
    <row r="20" spans="1:2" ht="11.25" x14ac:dyDescent="0.2">
      <c r="A20" s="14" t="s">
        <v>182</v>
      </c>
      <c r="B20" s="18">
        <v>6.0700074188979561E-2</v>
      </c>
    </row>
    <row r="21" spans="1:2" ht="11.25" x14ac:dyDescent="0.2">
      <c r="A21" s="14" t="s">
        <v>183</v>
      </c>
      <c r="B21" s="18">
        <v>2.4339783375927956E-2</v>
      </c>
    </row>
    <row r="22" spans="1:2" ht="11.25" x14ac:dyDescent="0.2">
      <c r="A22" s="14" t="s">
        <v>184</v>
      </c>
      <c r="B22" s="18" t="s">
        <v>356</v>
      </c>
    </row>
    <row r="23" spans="1:2" ht="11.25" x14ac:dyDescent="0.2">
      <c r="A23" s="14" t="s">
        <v>185</v>
      </c>
      <c r="B23" s="18" t="s">
        <v>356</v>
      </c>
    </row>
    <row r="24" spans="1:2" ht="11.25" x14ac:dyDescent="0.2">
      <c r="A24" s="14" t="s">
        <v>186</v>
      </c>
      <c r="B24" s="18" t="s">
        <v>356</v>
      </c>
    </row>
    <row r="25" spans="1:2" ht="11.25" x14ac:dyDescent="0.2">
      <c r="A25" s="34" t="s">
        <v>315</v>
      </c>
      <c r="B25" s="49">
        <v>1.2456712922593986E-2</v>
      </c>
    </row>
    <row r="26" spans="1:2" ht="11.25" x14ac:dyDescent="0.2">
      <c r="A26" s="34" t="s">
        <v>316</v>
      </c>
      <c r="B26" s="49">
        <v>4.4487943767239073E-2</v>
      </c>
    </row>
    <row r="27" spans="1:2" ht="11.25" x14ac:dyDescent="0.2">
      <c r="A27" s="34" t="s">
        <v>318</v>
      </c>
      <c r="B27" s="49">
        <v>6.5108405495149426E-3</v>
      </c>
    </row>
    <row r="28" spans="1:2" ht="11.25" x14ac:dyDescent="0.2">
      <c r="A28" s="34" t="s">
        <v>317</v>
      </c>
      <c r="B28" s="49">
        <v>9.5784293770428998E-3</v>
      </c>
    </row>
    <row r="29" spans="1:2" ht="11.25" x14ac:dyDescent="0.2">
      <c r="A29" s="14" t="s">
        <v>189</v>
      </c>
      <c r="B29" s="18">
        <v>2.0603452222883567E-2</v>
      </c>
    </row>
    <row r="30" spans="1:2" ht="11.25" x14ac:dyDescent="0.2">
      <c r="A30" s="14" t="s">
        <v>190</v>
      </c>
      <c r="B30" s="18">
        <v>1.7930787161556393E-2</v>
      </c>
    </row>
    <row r="31" spans="1:2" ht="11.25" x14ac:dyDescent="0.2">
      <c r="A31" s="14" t="s">
        <v>191</v>
      </c>
      <c r="B31" s="18">
        <v>2.607561929595828E-2</v>
      </c>
    </row>
    <row r="32" spans="1:2" ht="11.25" x14ac:dyDescent="0.2">
      <c r="A32" s="14" t="s">
        <v>192</v>
      </c>
      <c r="B32" s="18" t="s">
        <v>356</v>
      </c>
    </row>
    <row r="33" spans="1:2" ht="11.25" x14ac:dyDescent="0.2">
      <c r="A33" s="14" t="s">
        <v>193</v>
      </c>
      <c r="B33" s="18">
        <v>2.3110700254217704E-2</v>
      </c>
    </row>
    <row r="34" spans="1:2" ht="11.25" x14ac:dyDescent="0.2">
      <c r="A34" s="14" t="s">
        <v>194</v>
      </c>
      <c r="B34" s="18" t="s">
        <v>356</v>
      </c>
    </row>
    <row r="35" spans="1:2" ht="11.25" x14ac:dyDescent="0.2">
      <c r="A35" s="14" t="s">
        <v>195</v>
      </c>
      <c r="B35" s="18" t="s">
        <v>356</v>
      </c>
    </row>
    <row r="36" spans="1:2" ht="11.25" x14ac:dyDescent="0.2">
      <c r="A36" s="14" t="s">
        <v>196</v>
      </c>
      <c r="B36" s="18" t="s">
        <v>356</v>
      </c>
    </row>
    <row r="37" spans="1:2" ht="11.25" x14ac:dyDescent="0.2">
      <c r="A37" s="14" t="s">
        <v>197</v>
      </c>
      <c r="B37" s="18" t="s">
        <v>356</v>
      </c>
    </row>
    <row r="38" spans="1:2" ht="11.25" x14ac:dyDescent="0.2">
      <c r="A38" s="14" t="s">
        <v>198</v>
      </c>
      <c r="B38" s="18" t="s">
        <v>356</v>
      </c>
    </row>
    <row r="39" spans="1:2" ht="11.25" x14ac:dyDescent="0.2">
      <c r="A39" s="14" t="s">
        <v>199</v>
      </c>
      <c r="B39" s="18" t="s">
        <v>356</v>
      </c>
    </row>
    <row r="40" spans="1:2" ht="11.25" x14ac:dyDescent="0.2">
      <c r="A40" s="14" t="s">
        <v>200</v>
      </c>
      <c r="B40" s="18" t="s">
        <v>356</v>
      </c>
    </row>
    <row r="41" spans="1:2" ht="11.25" x14ac:dyDescent="0.2">
      <c r="A41" s="14" t="s">
        <v>201</v>
      </c>
      <c r="B41" s="18" t="s">
        <v>356</v>
      </c>
    </row>
    <row r="42" spans="1:2" ht="11.25" x14ac:dyDescent="0.2">
      <c r="A42" s="13" t="s">
        <v>202</v>
      </c>
      <c r="B42" s="18">
        <v>9.7665787674577592E-2</v>
      </c>
    </row>
    <row r="43" spans="1:2" ht="11.25" x14ac:dyDescent="0.2">
      <c r="A43" s="14" t="s">
        <v>203</v>
      </c>
      <c r="B43" s="18">
        <v>2.2044235432434417E-2</v>
      </c>
    </row>
    <row r="44" spans="1:2" ht="11.25" x14ac:dyDescent="0.2">
      <c r="A44" s="14" t="s">
        <v>204</v>
      </c>
      <c r="B44" s="18">
        <v>2.5190503180301027E-2</v>
      </c>
    </row>
    <row r="45" spans="1:2" ht="11.25" x14ac:dyDescent="0.2">
      <c r="A45" s="14" t="s">
        <v>205</v>
      </c>
      <c r="B45" s="18" t="s">
        <v>356</v>
      </c>
    </row>
    <row r="46" spans="1:2" ht="11.25" x14ac:dyDescent="0.2">
      <c r="A46" s="14" t="s">
        <v>206</v>
      </c>
      <c r="B46" s="18">
        <v>1.198609612849095E-2</v>
      </c>
    </row>
    <row r="47" spans="1:2" ht="11.25" x14ac:dyDescent="0.2">
      <c r="A47" s="14" t="s">
        <v>207</v>
      </c>
      <c r="B47" s="18">
        <v>6.3775510204081634E-2</v>
      </c>
    </row>
    <row r="48" spans="1:2" ht="11.25" x14ac:dyDescent="0.2">
      <c r="A48" s="14" t="s">
        <v>208</v>
      </c>
      <c r="B48" s="18">
        <v>5.1526471724848637E-2</v>
      </c>
    </row>
    <row r="49" spans="1:2" ht="11.25" x14ac:dyDescent="0.2">
      <c r="A49" s="14" t="s">
        <v>209</v>
      </c>
      <c r="B49" s="18" t="s">
        <v>356</v>
      </c>
    </row>
    <row r="50" spans="1:2" ht="11.25" x14ac:dyDescent="0.2">
      <c r="A50" s="14" t="s">
        <v>210</v>
      </c>
      <c r="B50" s="18" t="s">
        <v>356</v>
      </c>
    </row>
    <row r="51" spans="1:2" ht="11.25" x14ac:dyDescent="0.2">
      <c r="A51" s="14" t="s">
        <v>211</v>
      </c>
      <c r="B51" s="18" t="s">
        <v>356</v>
      </c>
    </row>
    <row r="52" spans="1:2" ht="11.25" x14ac:dyDescent="0.2">
      <c r="A52" s="34" t="s">
        <v>311</v>
      </c>
      <c r="B52" s="49">
        <v>1.031273364787171E-2</v>
      </c>
    </row>
    <row r="53" spans="1:2" ht="11.25" x14ac:dyDescent="0.2">
      <c r="A53" s="34" t="s">
        <v>312</v>
      </c>
      <c r="B53" s="49">
        <v>5.3479666100867296E-2</v>
      </c>
    </row>
    <row r="54" spans="1:2" ht="11.25" x14ac:dyDescent="0.2">
      <c r="A54" s="34" t="s">
        <v>314</v>
      </c>
      <c r="B54" s="49">
        <v>6.5659881812212741E-3</v>
      </c>
    </row>
    <row r="55" spans="1:2" ht="11.25" x14ac:dyDescent="0.2">
      <c r="A55" s="34" t="s">
        <v>313</v>
      </c>
      <c r="B55" s="49">
        <v>1.1131450056894077E-2</v>
      </c>
    </row>
    <row r="56" spans="1:2" ht="11.25" x14ac:dyDescent="0.2">
      <c r="A56" s="13" t="s">
        <v>214</v>
      </c>
      <c r="B56" s="20">
        <v>2.1842568213750194E-2</v>
      </c>
    </row>
    <row r="57" spans="1:2" ht="11.25" x14ac:dyDescent="0.2">
      <c r="A57" s="13" t="s">
        <v>215</v>
      </c>
      <c r="B57" s="20">
        <v>1.8301610541727673E-2</v>
      </c>
    </row>
    <row r="58" spans="1:2" ht="11.25" x14ac:dyDescent="0.2">
      <c r="A58" s="13" t="s">
        <v>216</v>
      </c>
      <c r="B58" s="20">
        <v>2.7329871549603715E-2</v>
      </c>
    </row>
    <row r="59" spans="1:2" ht="11.25" x14ac:dyDescent="0.2">
      <c r="A59" s="13" t="s">
        <v>217</v>
      </c>
      <c r="B59" s="20" t="s">
        <v>356</v>
      </c>
    </row>
    <row r="60" spans="1:2" ht="11.25" x14ac:dyDescent="0.2">
      <c r="A60" s="13" t="s">
        <v>218</v>
      </c>
      <c r="B60" s="20">
        <v>2.3741690408357077E-2</v>
      </c>
    </row>
    <row r="61" spans="1:2" ht="11.25" x14ac:dyDescent="0.2">
      <c r="A61" s="13" t="s">
        <v>219</v>
      </c>
      <c r="B61" s="20" t="s">
        <v>356</v>
      </c>
    </row>
    <row r="62" spans="1:2" ht="11.25" x14ac:dyDescent="0.2">
      <c r="A62" s="13" t="s">
        <v>220</v>
      </c>
      <c r="B62" s="20" t="s">
        <v>356</v>
      </c>
    </row>
    <row r="63" spans="1:2" ht="11.25" x14ac:dyDescent="0.2">
      <c r="A63" s="13" t="s">
        <v>221</v>
      </c>
      <c r="B63" s="20" t="s">
        <v>356</v>
      </c>
    </row>
    <row r="64" spans="1:2" ht="11.25" x14ac:dyDescent="0.2">
      <c r="A64" s="13" t="s">
        <v>222</v>
      </c>
      <c r="B64" s="20" t="s">
        <v>356</v>
      </c>
    </row>
    <row r="65" spans="1:2" ht="11.25" x14ac:dyDescent="0.2">
      <c r="A65" s="13" t="s">
        <v>223</v>
      </c>
      <c r="B65" s="20" t="s">
        <v>356</v>
      </c>
    </row>
    <row r="66" spans="1:2" ht="11.25" x14ac:dyDescent="0.2">
      <c r="A66" s="13" t="s">
        <v>224</v>
      </c>
      <c r="B66" s="20" t="s">
        <v>356</v>
      </c>
    </row>
    <row r="67" spans="1:2" ht="11.25" x14ac:dyDescent="0.2">
      <c r="A67" s="13" t="s">
        <v>225</v>
      </c>
      <c r="B67" s="20" t="s">
        <v>356</v>
      </c>
    </row>
    <row r="68" spans="1:2" ht="11.25" x14ac:dyDescent="0.2">
      <c r="A68" s="13" t="s">
        <v>226</v>
      </c>
      <c r="B68" s="20" t="s">
        <v>356</v>
      </c>
    </row>
    <row r="69" spans="1:2" ht="11.25" x14ac:dyDescent="0.2">
      <c r="A69" s="13" t="s">
        <v>227</v>
      </c>
      <c r="B69" s="20">
        <v>9.2109303039607002E-2</v>
      </c>
    </row>
    <row r="70" spans="1:2" ht="11.25" x14ac:dyDescent="0.2">
      <c r="A70" s="13" t="s">
        <v>228</v>
      </c>
      <c r="B70" s="20">
        <v>2.2692889561270801E-2</v>
      </c>
    </row>
    <row r="71" spans="1:2" ht="11.25" x14ac:dyDescent="0.2">
      <c r="A71" s="13" t="s">
        <v>229</v>
      </c>
      <c r="B71" s="20">
        <v>2.5408117893667023E-2</v>
      </c>
    </row>
    <row r="72" spans="1:2" ht="11.25" x14ac:dyDescent="0.2">
      <c r="A72" s="13" t="s">
        <v>230</v>
      </c>
      <c r="B72" s="20" t="s">
        <v>356</v>
      </c>
    </row>
    <row r="73" spans="1:2" ht="11.25" x14ac:dyDescent="0.2">
      <c r="A73" s="13" t="s">
        <v>231</v>
      </c>
      <c r="B73" s="20">
        <v>8.3149711054754088E-3</v>
      </c>
    </row>
    <row r="74" spans="1:2" ht="11.25" x14ac:dyDescent="0.2">
      <c r="A74" s="13" t="s">
        <v>232</v>
      </c>
      <c r="B74" s="20">
        <v>7.693383690026577E-2</v>
      </c>
    </row>
    <row r="75" spans="1:2" ht="11.25" x14ac:dyDescent="0.2">
      <c r="A75" s="13" t="s">
        <v>233</v>
      </c>
      <c r="B75" s="20">
        <v>6.8956006068128545E-2</v>
      </c>
    </row>
    <row r="76" spans="1:2" ht="11.25" x14ac:dyDescent="0.2">
      <c r="A76" s="13" t="s">
        <v>234</v>
      </c>
      <c r="B76" s="20" t="s">
        <v>356</v>
      </c>
    </row>
    <row r="77" spans="1:2" ht="11.25" x14ac:dyDescent="0.2">
      <c r="A77" s="13" t="s">
        <v>235</v>
      </c>
      <c r="B77" s="20" t="s">
        <v>356</v>
      </c>
    </row>
    <row r="78" spans="1:2" ht="11.25" x14ac:dyDescent="0.2">
      <c r="A78" s="13" t="s">
        <v>236</v>
      </c>
      <c r="B78" s="20" t="s">
        <v>356</v>
      </c>
    </row>
    <row r="79" spans="1:2" ht="11.25" x14ac:dyDescent="0.2">
      <c r="A79" s="34" t="s">
        <v>307</v>
      </c>
      <c r="B79" s="41">
        <v>8.0588835759952716E-3</v>
      </c>
    </row>
    <row r="80" spans="1:2" ht="11.25" x14ac:dyDescent="0.2">
      <c r="A80" s="34" t="s">
        <v>308</v>
      </c>
      <c r="B80" s="41">
        <v>5.6642514927662792E-2</v>
      </c>
    </row>
    <row r="81" spans="1:2" ht="11.25" x14ac:dyDescent="0.2">
      <c r="A81" s="34" t="s">
        <v>310</v>
      </c>
      <c r="B81" s="41">
        <v>6.7681895093062612E-3</v>
      </c>
    </row>
    <row r="82" spans="1:2" ht="11.25" x14ac:dyDescent="0.2">
      <c r="A82" s="34" t="s">
        <v>309</v>
      </c>
      <c r="B82" s="41">
        <v>1.2836146588794044E-2</v>
      </c>
    </row>
    <row r="83" spans="1:2" ht="11.25" x14ac:dyDescent="0.2">
      <c r="A83" s="13" t="s">
        <v>238</v>
      </c>
      <c r="B83" s="18">
        <v>2.2685497568580005E-2</v>
      </c>
    </row>
    <row r="84" spans="1:2" ht="11.25" x14ac:dyDescent="0.2">
      <c r="A84" s="13" t="s">
        <v>239</v>
      </c>
      <c r="B84" s="18">
        <v>1.8249840313897252E-2</v>
      </c>
    </row>
    <row r="85" spans="1:2" ht="11.25" x14ac:dyDescent="0.2">
      <c r="A85" s="13" t="s">
        <v>240</v>
      </c>
      <c r="B85" s="18">
        <v>2.760905577029266E-2</v>
      </c>
    </row>
    <row r="86" spans="1:2" ht="11.25" x14ac:dyDescent="0.2">
      <c r="A86" s="13" t="s">
        <v>241</v>
      </c>
      <c r="B86" s="18" t="s">
        <v>356</v>
      </c>
    </row>
    <row r="87" spans="1:2" ht="11.25" x14ac:dyDescent="0.2">
      <c r="A87" s="13" t="s">
        <v>242</v>
      </c>
      <c r="B87" s="18">
        <v>2.3169601482854494E-2</v>
      </c>
    </row>
    <row r="88" spans="1:2" ht="11.25" x14ac:dyDescent="0.2">
      <c r="A88" s="13" t="s">
        <v>243</v>
      </c>
      <c r="B88" s="18" t="s">
        <v>356</v>
      </c>
    </row>
    <row r="89" spans="1:2" ht="11.25" x14ac:dyDescent="0.2">
      <c r="A89" s="13" t="s">
        <v>244</v>
      </c>
      <c r="B89" s="18" t="s">
        <v>356</v>
      </c>
    </row>
    <row r="90" spans="1:2" ht="11.25" x14ac:dyDescent="0.2">
      <c r="A90" s="13" t="s">
        <v>245</v>
      </c>
      <c r="B90" s="18" t="s">
        <v>356</v>
      </c>
    </row>
    <row r="91" spans="1:2" ht="11.25" x14ac:dyDescent="0.2">
      <c r="A91" s="13" t="s">
        <v>246</v>
      </c>
      <c r="B91" s="18" t="s">
        <v>356</v>
      </c>
    </row>
    <row r="92" spans="1:2" ht="11.25" x14ac:dyDescent="0.2">
      <c r="A92" s="13" t="s">
        <v>247</v>
      </c>
      <c r="B92" s="18" t="s">
        <v>356</v>
      </c>
    </row>
    <row r="93" spans="1:2" ht="11.25" x14ac:dyDescent="0.2">
      <c r="A93" s="13" t="s">
        <v>248</v>
      </c>
      <c r="B93" s="18" t="s">
        <v>356</v>
      </c>
    </row>
    <row r="94" spans="1:2" ht="11.25" x14ac:dyDescent="0.2">
      <c r="A94" s="13" t="s">
        <v>249</v>
      </c>
      <c r="B94" s="18" t="s">
        <v>356</v>
      </c>
    </row>
    <row r="95" spans="1:2" ht="11.25" x14ac:dyDescent="0.2">
      <c r="A95" s="13" t="s">
        <v>250</v>
      </c>
      <c r="B95" s="18" t="s">
        <v>356</v>
      </c>
    </row>
    <row r="96" spans="1:2" ht="11.25" x14ac:dyDescent="0.2">
      <c r="A96" s="13" t="s">
        <v>251</v>
      </c>
      <c r="B96" s="18">
        <v>8.7973959707926458E-2</v>
      </c>
    </row>
    <row r="97" spans="1:2" ht="11.25" x14ac:dyDescent="0.2">
      <c r="A97" s="13" t="s">
        <v>252</v>
      </c>
      <c r="B97" s="18">
        <v>2.2182786157941437E-2</v>
      </c>
    </row>
    <row r="98" spans="1:2" ht="11.25" x14ac:dyDescent="0.2">
      <c r="A98" s="13" t="s">
        <v>253</v>
      </c>
      <c r="B98" s="18">
        <v>1.8935807612194658E-2</v>
      </c>
    </row>
    <row r="99" spans="1:2" ht="11.25" x14ac:dyDescent="0.2">
      <c r="A99" s="13" t="s">
        <v>254</v>
      </c>
      <c r="B99" s="18" t="s">
        <v>356</v>
      </c>
    </row>
    <row r="100" spans="1:2" ht="11.25" x14ac:dyDescent="0.2">
      <c r="A100" s="13" t="s">
        <v>255</v>
      </c>
      <c r="B100" s="18">
        <v>8.0547724526782109E-3</v>
      </c>
    </row>
    <row r="101" spans="1:2" ht="11.25" x14ac:dyDescent="0.2">
      <c r="A101" s="13" t="s">
        <v>256</v>
      </c>
      <c r="B101" s="18">
        <v>9.7323600973236016E-2</v>
      </c>
    </row>
    <row r="102" spans="1:2" ht="11.25" x14ac:dyDescent="0.2">
      <c r="A102" s="13" t="s">
        <v>257</v>
      </c>
      <c r="B102" s="18">
        <v>4.2486899872539299E-2</v>
      </c>
    </row>
    <row r="103" spans="1:2" ht="11.25" x14ac:dyDescent="0.2">
      <c r="A103" s="13" t="s">
        <v>258</v>
      </c>
      <c r="B103" s="18" t="s">
        <v>356</v>
      </c>
    </row>
    <row r="104" spans="1:2" ht="11.25" x14ac:dyDescent="0.2">
      <c r="A104" s="13" t="s">
        <v>259</v>
      </c>
      <c r="B104" s="18" t="s">
        <v>356</v>
      </c>
    </row>
    <row r="105" spans="1:2" ht="11.25" x14ac:dyDescent="0.2">
      <c r="A105" s="13" t="s">
        <v>260</v>
      </c>
      <c r="B105" s="18" t="s">
        <v>356</v>
      </c>
    </row>
    <row r="106" spans="1:2" ht="11.25" x14ac:dyDescent="0.2">
      <c r="A106" s="34" t="s">
        <v>303</v>
      </c>
      <c r="B106" s="50">
        <v>7.9243488826668089E-3</v>
      </c>
    </row>
    <row r="107" spans="1:2" ht="11.25" x14ac:dyDescent="0.2">
      <c r="A107" s="34" t="s">
        <v>304</v>
      </c>
      <c r="B107" s="50">
        <v>6.0953584973812536E-2</v>
      </c>
    </row>
    <row r="108" spans="1:2" ht="11.25" x14ac:dyDescent="0.2">
      <c r="A108" s="34" t="s">
        <v>306</v>
      </c>
      <c r="B108" s="50">
        <v>6.7231410514992599E-3</v>
      </c>
    </row>
    <row r="109" spans="1:2" ht="11.25" x14ac:dyDescent="0.2">
      <c r="A109" s="34" t="s">
        <v>305</v>
      </c>
      <c r="B109" s="50">
        <v>1.0266018196517252E-2</v>
      </c>
    </row>
    <row r="110" spans="1:2" ht="11.25" x14ac:dyDescent="0.2">
      <c r="A110" s="12" t="s">
        <v>362</v>
      </c>
      <c r="B110" s="11">
        <v>2.3475388059616034E-2</v>
      </c>
    </row>
    <row r="111" spans="1:2" ht="11.25" x14ac:dyDescent="0.2">
      <c r="A111" s="12" t="s">
        <v>363</v>
      </c>
      <c r="B111" s="11">
        <v>1.7887487702352205E-2</v>
      </c>
    </row>
    <row r="112" spans="1:2" ht="11.25" x14ac:dyDescent="0.2">
      <c r="A112" s="12" t="s">
        <v>364</v>
      </c>
      <c r="B112" s="11" t="s">
        <v>356</v>
      </c>
    </row>
    <row r="113" spans="1:2" ht="11.25" x14ac:dyDescent="0.2">
      <c r="A113" s="12" t="s">
        <v>365</v>
      </c>
      <c r="B113" s="11" t="s">
        <v>356</v>
      </c>
    </row>
    <row r="114" spans="1:2" ht="11.25" x14ac:dyDescent="0.2">
      <c r="A114" s="12" t="s">
        <v>366</v>
      </c>
      <c r="B114" s="11">
        <v>2.2675736961451247E-2</v>
      </c>
    </row>
    <row r="115" spans="1:2" ht="11.25" x14ac:dyDescent="0.2">
      <c r="A115" s="12" t="s">
        <v>367</v>
      </c>
      <c r="B115" s="11" t="s">
        <v>356</v>
      </c>
    </row>
    <row r="116" spans="1:2" ht="11.25" x14ac:dyDescent="0.2">
      <c r="A116" s="12" t="s">
        <v>368</v>
      </c>
      <c r="B116" s="11" t="s">
        <v>356</v>
      </c>
    </row>
    <row r="117" spans="1:2" ht="11.25" x14ac:dyDescent="0.2">
      <c r="A117" s="12" t="s">
        <v>369</v>
      </c>
      <c r="B117" s="11" t="s">
        <v>356</v>
      </c>
    </row>
    <row r="118" spans="1:2" ht="11.25" x14ac:dyDescent="0.2">
      <c r="A118" s="12" t="s">
        <v>370</v>
      </c>
      <c r="B118" s="11" t="s">
        <v>356</v>
      </c>
    </row>
    <row r="119" spans="1:2" ht="11.25" x14ac:dyDescent="0.2">
      <c r="A119" s="12" t="s">
        <v>371</v>
      </c>
      <c r="B119" s="11" t="s">
        <v>356</v>
      </c>
    </row>
    <row r="120" spans="1:2" ht="11.25" x14ac:dyDescent="0.2">
      <c r="A120" s="12" t="s">
        <v>372</v>
      </c>
      <c r="B120" s="11" t="s">
        <v>356</v>
      </c>
    </row>
    <row r="121" spans="1:2" ht="11.25" x14ac:dyDescent="0.2">
      <c r="A121" s="12" t="s">
        <v>373</v>
      </c>
      <c r="B121" s="11" t="s">
        <v>356</v>
      </c>
    </row>
    <row r="122" spans="1:2" ht="11.25" x14ac:dyDescent="0.2">
      <c r="A122" s="12" t="s">
        <v>374</v>
      </c>
      <c r="B122" s="11">
        <v>2.3032983231988206E-3</v>
      </c>
    </row>
    <row r="123" spans="1:2" ht="11.25" x14ac:dyDescent="0.2">
      <c r="A123" s="12" t="s">
        <v>375</v>
      </c>
      <c r="B123" s="11">
        <v>7.8390384112882155E-2</v>
      </c>
    </row>
    <row r="124" spans="1:2" ht="11.25" x14ac:dyDescent="0.2">
      <c r="A124" s="12" t="s">
        <v>376</v>
      </c>
      <c r="B124" s="11">
        <v>2.1773842357381331E-2</v>
      </c>
    </row>
    <row r="125" spans="1:2" ht="11.25" x14ac:dyDescent="0.2">
      <c r="A125" s="12" t="s">
        <v>377</v>
      </c>
      <c r="B125" s="11">
        <v>4.9828713796325134E-2</v>
      </c>
    </row>
    <row r="126" spans="1:2" ht="11.25" x14ac:dyDescent="0.2">
      <c r="A126" s="12" t="s">
        <v>378</v>
      </c>
      <c r="B126" s="11" t="s">
        <v>356</v>
      </c>
    </row>
    <row r="127" spans="1:2" ht="11.25" x14ac:dyDescent="0.2">
      <c r="A127" s="12" t="s">
        <v>379</v>
      </c>
      <c r="B127" s="11">
        <v>7.8277886497064575E-3</v>
      </c>
    </row>
    <row r="128" spans="1:2" ht="11.25" x14ac:dyDescent="0.2">
      <c r="A128" s="12" t="s">
        <v>380</v>
      </c>
      <c r="B128" s="11">
        <v>8.2203041512535963E-2</v>
      </c>
    </row>
    <row r="129" spans="1:2" ht="11.25" x14ac:dyDescent="0.2">
      <c r="A129" s="12" t="s">
        <v>381</v>
      </c>
      <c r="B129" s="11">
        <v>4.1000410004100041E-2</v>
      </c>
    </row>
    <row r="130" spans="1:2" ht="11.25" x14ac:dyDescent="0.2">
      <c r="A130" s="12" t="s">
        <v>382</v>
      </c>
      <c r="B130" s="11" t="s">
        <v>356</v>
      </c>
    </row>
    <row r="131" spans="1:2" ht="11.25" x14ac:dyDescent="0.2">
      <c r="A131" s="12" t="s">
        <v>383</v>
      </c>
      <c r="B131" s="11" t="s">
        <v>356</v>
      </c>
    </row>
    <row r="132" spans="1:2" ht="11.25" x14ac:dyDescent="0.2">
      <c r="A132" s="12" t="s">
        <v>384</v>
      </c>
      <c r="B132" s="11">
        <v>0.12077294685990338</v>
      </c>
    </row>
    <row r="133" spans="1:2" ht="11.25" x14ac:dyDescent="0.2">
      <c r="A133" s="34" t="s">
        <v>385</v>
      </c>
      <c r="B133" s="50">
        <v>5.1864529848036928E-3</v>
      </c>
    </row>
    <row r="134" spans="1:2" ht="11.25" x14ac:dyDescent="0.2">
      <c r="A134" s="34" t="s">
        <v>386</v>
      </c>
      <c r="B134" s="50">
        <v>6.6883667008516529E-2</v>
      </c>
    </row>
    <row r="135" spans="1:2" ht="11.25" x14ac:dyDescent="0.2">
      <c r="A135" s="34" t="s">
        <v>388</v>
      </c>
      <c r="B135" s="50">
        <v>7.1230144597193533E-3</v>
      </c>
    </row>
    <row r="136" spans="1:2" ht="11.25" x14ac:dyDescent="0.2">
      <c r="A136" s="34" t="s">
        <v>387</v>
      </c>
      <c r="B136" s="50">
        <v>1.1198626301840308E-2</v>
      </c>
    </row>
    <row r="137" spans="1:2" ht="11.25" x14ac:dyDescent="0.2">
      <c r="A137" s="12" t="s">
        <v>421</v>
      </c>
      <c r="B137" s="11">
        <v>3.4127592438220666E-2</v>
      </c>
    </row>
    <row r="138" spans="1:2" ht="11.25" x14ac:dyDescent="0.2">
      <c r="A138" s="12" t="s">
        <v>399</v>
      </c>
      <c r="B138" s="11">
        <v>1.7897091722595078E-2</v>
      </c>
    </row>
    <row r="139" spans="1:2" ht="11.25" x14ac:dyDescent="0.2">
      <c r="A139" s="12" t="s">
        <v>400</v>
      </c>
      <c r="B139" s="11" t="s">
        <v>356</v>
      </c>
    </row>
    <row r="140" spans="1:2" ht="11.25" x14ac:dyDescent="0.2">
      <c r="A140" s="12" t="s">
        <v>401</v>
      </c>
      <c r="B140" s="11" t="s">
        <v>356</v>
      </c>
    </row>
    <row r="141" spans="1:2" ht="11.25" x14ac:dyDescent="0.2">
      <c r="A141" s="12" t="s">
        <v>402</v>
      </c>
      <c r="B141" s="11">
        <v>2.2436616558223019E-2</v>
      </c>
    </row>
    <row r="142" spans="1:2" ht="11.25" x14ac:dyDescent="0.2">
      <c r="A142" s="12" t="s">
        <v>403</v>
      </c>
      <c r="B142" s="11" t="s">
        <v>356</v>
      </c>
    </row>
    <row r="143" spans="1:2" ht="11.25" x14ac:dyDescent="0.2">
      <c r="A143" s="12" t="s">
        <v>404</v>
      </c>
      <c r="B143" s="11" t="s">
        <v>356</v>
      </c>
    </row>
    <row r="144" spans="1:2" ht="11.25" x14ac:dyDescent="0.2">
      <c r="A144" s="12" t="s">
        <v>405</v>
      </c>
      <c r="B144" s="11" t="s">
        <v>356</v>
      </c>
    </row>
    <row r="145" spans="1:2" ht="11.25" x14ac:dyDescent="0.2">
      <c r="A145" s="12" t="s">
        <v>406</v>
      </c>
      <c r="B145" s="11" t="s">
        <v>356</v>
      </c>
    </row>
    <row r="146" spans="1:2" ht="11.25" x14ac:dyDescent="0.2">
      <c r="A146" s="12" t="s">
        <v>407</v>
      </c>
      <c r="B146" s="11" t="s">
        <v>356</v>
      </c>
    </row>
    <row r="147" spans="1:2" ht="11.25" x14ac:dyDescent="0.2">
      <c r="A147" s="12" t="s">
        <v>408</v>
      </c>
      <c r="B147" s="11" t="s">
        <v>356</v>
      </c>
    </row>
    <row r="148" spans="1:2" ht="11.25" x14ac:dyDescent="0.2">
      <c r="A148" s="12" t="s">
        <v>409</v>
      </c>
      <c r="B148" s="11" t="s">
        <v>356</v>
      </c>
    </row>
    <row r="149" spans="1:2" ht="11.25" x14ac:dyDescent="0.2">
      <c r="A149" s="12" t="s">
        <v>410</v>
      </c>
      <c r="B149" s="11" t="s">
        <v>356</v>
      </c>
    </row>
    <row r="150" spans="1:2" ht="11.25" x14ac:dyDescent="0.2">
      <c r="A150" s="12" t="s">
        <v>411</v>
      </c>
      <c r="B150" s="11">
        <v>6.920415224913494E-2</v>
      </c>
    </row>
    <row r="151" spans="1:2" ht="11.25" x14ac:dyDescent="0.2">
      <c r="A151" s="12" t="s">
        <v>412</v>
      </c>
      <c r="B151" s="11">
        <v>7.3817081272606489E-3</v>
      </c>
    </row>
    <row r="152" spans="1:2" ht="11.25" x14ac:dyDescent="0.2">
      <c r="A152" s="12" t="s">
        <v>413</v>
      </c>
      <c r="B152" s="11">
        <v>5.9491938842286873E-2</v>
      </c>
    </row>
    <row r="153" spans="1:2" ht="11.25" x14ac:dyDescent="0.2">
      <c r="A153" s="12" t="s">
        <v>414</v>
      </c>
      <c r="B153" s="11" t="s">
        <v>356</v>
      </c>
    </row>
    <row r="154" spans="1:2" ht="11.25" x14ac:dyDescent="0.2">
      <c r="A154" s="12" t="s">
        <v>415</v>
      </c>
      <c r="B154" s="11">
        <v>7.783831869231625E-2</v>
      </c>
    </row>
    <row r="155" spans="1:2" ht="11.25" x14ac:dyDescent="0.2">
      <c r="A155" s="12" t="s">
        <v>416</v>
      </c>
      <c r="B155" s="11">
        <v>8.0802639552892061E-2</v>
      </c>
    </row>
    <row r="156" spans="1:2" ht="11.25" x14ac:dyDescent="0.2">
      <c r="A156" s="12" t="s">
        <v>417</v>
      </c>
      <c r="B156" s="11">
        <v>5.1626226122870419E-2</v>
      </c>
    </row>
    <row r="157" spans="1:2" ht="11.25" x14ac:dyDescent="0.2">
      <c r="A157" s="12" t="s">
        <v>418</v>
      </c>
      <c r="B157" s="11" t="s">
        <v>356</v>
      </c>
    </row>
    <row r="158" spans="1:2" ht="11.25" x14ac:dyDescent="0.2">
      <c r="A158" s="12" t="s">
        <v>419</v>
      </c>
      <c r="B158" s="11">
        <v>2.1285653469561516E-2</v>
      </c>
    </row>
    <row r="159" spans="1:2" ht="11.25" x14ac:dyDescent="0.2">
      <c r="A159" s="12" t="s">
        <v>420</v>
      </c>
      <c r="B159" s="11">
        <v>0.11737089201877934</v>
      </c>
    </row>
    <row r="160" spans="1:2" ht="11.25" x14ac:dyDescent="0.2">
      <c r="A160" s="34" t="s">
        <v>422</v>
      </c>
      <c r="B160" s="11">
        <v>5.2148000993295252E-2</v>
      </c>
    </row>
    <row r="161" spans="1:2" ht="11.25" x14ac:dyDescent="0.2">
      <c r="A161" s="34" t="s">
        <v>423</v>
      </c>
      <c r="B161" s="11">
        <v>6.7444086676529458E-2</v>
      </c>
    </row>
    <row r="162" spans="1:2" ht="11.25" x14ac:dyDescent="0.2">
      <c r="A162" s="34" t="s">
        <v>425</v>
      </c>
      <c r="B162" s="11">
        <v>6.6737853710624661E-3</v>
      </c>
    </row>
    <row r="163" spans="1:2" x14ac:dyDescent="0.2">
      <c r="A163" t="s">
        <v>424</v>
      </c>
      <c r="B163">
        <v>9.832962548703892E-3</v>
      </c>
    </row>
    <row r="164" spans="1:2" x14ac:dyDescent="0.2">
      <c r="A164" t="s">
        <v>434</v>
      </c>
      <c r="B164">
        <v>3.1492930665826854E-2</v>
      </c>
    </row>
    <row r="165" spans="1:2" x14ac:dyDescent="0.2">
      <c r="A165" t="s">
        <v>435</v>
      </c>
      <c r="B165">
        <v>1.7621145374449341E-2</v>
      </c>
    </row>
    <row r="166" spans="1:2" x14ac:dyDescent="0.2">
      <c r="A166" t="s">
        <v>436</v>
      </c>
      <c r="B166" t="s">
        <v>356</v>
      </c>
    </row>
    <row r="167" spans="1:2" x14ac:dyDescent="0.2">
      <c r="A167" t="s">
        <v>437</v>
      </c>
      <c r="B167">
        <v>2.7292576419213972E-2</v>
      </c>
    </row>
    <row r="168" spans="1:2" x14ac:dyDescent="0.2">
      <c r="A168" t="s">
        <v>438</v>
      </c>
      <c r="B168">
        <v>2.1748586341887779E-2</v>
      </c>
    </row>
    <row r="169" spans="1:2" x14ac:dyDescent="0.2">
      <c r="A169" t="s">
        <v>439</v>
      </c>
      <c r="B169" t="s">
        <v>356</v>
      </c>
    </row>
    <row r="170" spans="1:2" x14ac:dyDescent="0.2">
      <c r="A170" t="s">
        <v>440</v>
      </c>
      <c r="B170" t="s">
        <v>356</v>
      </c>
    </row>
    <row r="171" spans="1:2" x14ac:dyDescent="0.2">
      <c r="A171" t="s">
        <v>441</v>
      </c>
      <c r="B171" t="s">
        <v>356</v>
      </c>
    </row>
    <row r="172" spans="1:2" x14ac:dyDescent="0.2">
      <c r="A172" t="s">
        <v>442</v>
      </c>
      <c r="B172" t="s">
        <v>356</v>
      </c>
    </row>
    <row r="173" spans="1:2" x14ac:dyDescent="0.2">
      <c r="A173" t="s">
        <v>443</v>
      </c>
      <c r="B173" t="s">
        <v>356</v>
      </c>
    </row>
    <row r="174" spans="1:2" x14ac:dyDescent="0.2">
      <c r="A174" t="s">
        <v>444</v>
      </c>
      <c r="B174">
        <v>5.159958720330237E-2</v>
      </c>
    </row>
    <row r="175" spans="1:2" x14ac:dyDescent="0.2">
      <c r="A175" t="s">
        <v>445</v>
      </c>
      <c r="B175">
        <v>1.0149193139145437E-2</v>
      </c>
    </row>
    <row r="176" spans="1:2" x14ac:dyDescent="0.2">
      <c r="A176" t="s">
        <v>446</v>
      </c>
      <c r="B176">
        <v>4.4879274750920023E-3</v>
      </c>
    </row>
    <row r="177" spans="1:2" x14ac:dyDescent="0.2">
      <c r="A177" t="s">
        <v>447</v>
      </c>
      <c r="B177">
        <v>6.8634179821551136E-2</v>
      </c>
    </row>
    <row r="178" spans="1:2" x14ac:dyDescent="0.2">
      <c r="A178" t="s">
        <v>448</v>
      </c>
      <c r="B178">
        <v>0.24096385542168677</v>
      </c>
    </row>
    <row r="179" spans="1:2" x14ac:dyDescent="0.2">
      <c r="A179" t="s">
        <v>449</v>
      </c>
      <c r="B179">
        <v>5.2668539325842693E-2</v>
      </c>
    </row>
    <row r="180" spans="1:2" x14ac:dyDescent="0.2">
      <c r="A180" t="s">
        <v>450</v>
      </c>
      <c r="B180" t="s">
        <v>356</v>
      </c>
    </row>
    <row r="181" spans="1:2" x14ac:dyDescent="0.2">
      <c r="A181" t="s">
        <v>451</v>
      </c>
      <c r="B181">
        <v>6.6288576268689697E-2</v>
      </c>
    </row>
    <row r="182" spans="1:2" x14ac:dyDescent="0.2">
      <c r="A182" t="s">
        <v>452</v>
      </c>
      <c r="B182">
        <v>8.1174321856186157E-2</v>
      </c>
    </row>
    <row r="183" spans="1:2" x14ac:dyDescent="0.2">
      <c r="A183" t="s">
        <v>453</v>
      </c>
      <c r="B183">
        <v>4.9862877088007983E-2</v>
      </c>
    </row>
    <row r="184" spans="1:2" x14ac:dyDescent="0.2">
      <c r="A184" t="s">
        <v>454</v>
      </c>
      <c r="B184" t="s">
        <v>356</v>
      </c>
    </row>
    <row r="185" spans="1:2" x14ac:dyDescent="0.2">
      <c r="A185" t="s">
        <v>455</v>
      </c>
      <c r="B185" t="s">
        <v>356</v>
      </c>
    </row>
    <row r="186" spans="1:2" x14ac:dyDescent="0.2">
      <c r="A186" t="s">
        <v>456</v>
      </c>
      <c r="B186">
        <v>0.11587485515643105</v>
      </c>
    </row>
    <row r="187" spans="1:2" x14ac:dyDescent="0.2">
      <c r="A187" t="s">
        <v>457</v>
      </c>
      <c r="B187">
        <v>4.6681899707623896E-2</v>
      </c>
    </row>
    <row r="188" spans="1:2" x14ac:dyDescent="0.2">
      <c r="A188" t="s">
        <v>458</v>
      </c>
      <c r="B188">
        <v>6.4740283562442005E-2</v>
      </c>
    </row>
    <row r="189" spans="1:2" x14ac:dyDescent="0.2">
      <c r="A189" t="s">
        <v>459</v>
      </c>
      <c r="B189">
        <v>1.8884552436107264E-2</v>
      </c>
    </row>
    <row r="190" spans="1:2" x14ac:dyDescent="0.2">
      <c r="A190" t="s">
        <v>460</v>
      </c>
      <c r="B190">
        <v>4.9793538984697593E-2</v>
      </c>
    </row>
    <row r="191" spans="1:2" x14ac:dyDescent="0.2">
      <c r="A191" t="s">
        <v>496</v>
      </c>
      <c r="B191">
        <v>3.0691490236269669E-2</v>
      </c>
    </row>
    <row r="192" spans="1:2" x14ac:dyDescent="0.2">
      <c r="A192" t="s">
        <v>466</v>
      </c>
      <c r="B192">
        <v>1.7025623563463013E-2</v>
      </c>
    </row>
    <row r="193" spans="1:2" x14ac:dyDescent="0.2">
      <c r="A193" t="s">
        <v>467</v>
      </c>
      <c r="B193">
        <v>2.6983270372369132E-2</v>
      </c>
    </row>
    <row r="194" spans="1:2" x14ac:dyDescent="0.2">
      <c r="A194" t="s">
        <v>468</v>
      </c>
      <c r="B194">
        <v>2.7137042062415198E-2</v>
      </c>
    </row>
    <row r="195" spans="1:2" x14ac:dyDescent="0.2">
      <c r="A195" t="s">
        <v>469</v>
      </c>
      <c r="B195">
        <v>2.1119324181626188E-2</v>
      </c>
    </row>
    <row r="196" spans="1:2" x14ac:dyDescent="0.2">
      <c r="A196" t="s">
        <v>470</v>
      </c>
      <c r="B196" t="s">
        <v>356</v>
      </c>
    </row>
    <row r="197" spans="1:2" x14ac:dyDescent="0.2">
      <c r="A197" t="s">
        <v>471</v>
      </c>
      <c r="B197" t="s">
        <v>356</v>
      </c>
    </row>
    <row r="198" spans="1:2" x14ac:dyDescent="0.2">
      <c r="A198" t="s">
        <v>472</v>
      </c>
      <c r="B198" t="s">
        <v>356</v>
      </c>
    </row>
    <row r="199" spans="1:2" x14ac:dyDescent="0.2">
      <c r="A199" t="s">
        <v>473</v>
      </c>
      <c r="B199" t="s">
        <v>356</v>
      </c>
    </row>
    <row r="200" spans="1:2" x14ac:dyDescent="0.2">
      <c r="A200" t="s">
        <v>474</v>
      </c>
      <c r="B200" t="s">
        <v>356</v>
      </c>
    </row>
    <row r="201" spans="1:2" x14ac:dyDescent="0.2">
      <c r="A201" t="s">
        <v>475</v>
      </c>
      <c r="B201">
        <v>5.0684237202230108E-2</v>
      </c>
    </row>
    <row r="202" spans="1:2" x14ac:dyDescent="0.2">
      <c r="A202" t="s">
        <v>476</v>
      </c>
      <c r="B202">
        <v>1.0137875101378752E-2</v>
      </c>
    </row>
    <row r="203" spans="1:2" x14ac:dyDescent="0.2">
      <c r="A203" t="s">
        <v>477</v>
      </c>
      <c r="B203">
        <v>2.2341875377019146E-3</v>
      </c>
    </row>
    <row r="204" spans="1:2" x14ac:dyDescent="0.2">
      <c r="A204" t="s">
        <v>478</v>
      </c>
      <c r="B204">
        <v>7.5452716297786715E-2</v>
      </c>
    </row>
    <row r="205" spans="1:2" x14ac:dyDescent="0.2">
      <c r="A205" t="s">
        <v>479</v>
      </c>
      <c r="B205">
        <v>2.8776978417266185E-2</v>
      </c>
    </row>
    <row r="206" spans="1:2" x14ac:dyDescent="0.2">
      <c r="A206" t="s">
        <v>480</v>
      </c>
      <c r="B206">
        <v>5.2195093661195846E-2</v>
      </c>
    </row>
    <row r="207" spans="1:2" x14ac:dyDescent="0.2">
      <c r="A207" t="s">
        <v>481</v>
      </c>
      <c r="B207" t="s">
        <v>356</v>
      </c>
    </row>
    <row r="208" spans="1:2" x14ac:dyDescent="0.2">
      <c r="A208" t="s">
        <v>482</v>
      </c>
      <c r="B208">
        <v>4.7795874848340011E-2</v>
      </c>
    </row>
    <row r="209" spans="1:2" x14ac:dyDescent="0.2">
      <c r="A209" t="s">
        <v>483</v>
      </c>
      <c r="B209">
        <v>6.0695980577286215E-2</v>
      </c>
    </row>
    <row r="210" spans="1:2" x14ac:dyDescent="0.2">
      <c r="A210" t="s">
        <v>484</v>
      </c>
      <c r="B210">
        <v>3.9824771007566706E-2</v>
      </c>
    </row>
    <row r="211" spans="1:2" x14ac:dyDescent="0.2">
      <c r="A211" t="s">
        <v>485</v>
      </c>
      <c r="B211" t="s">
        <v>356</v>
      </c>
    </row>
    <row r="212" spans="1:2" x14ac:dyDescent="0.2">
      <c r="A212" t="s">
        <v>486</v>
      </c>
      <c r="B212" t="s">
        <v>356</v>
      </c>
    </row>
    <row r="213" spans="1:2" x14ac:dyDescent="0.2">
      <c r="A213" t="s">
        <v>487</v>
      </c>
      <c r="B213">
        <v>0.11467889908256881</v>
      </c>
    </row>
    <row r="214" spans="1:2" x14ac:dyDescent="0.2">
      <c r="A214" t="s">
        <v>492</v>
      </c>
      <c r="B214">
        <v>3.6792661090534473E-2</v>
      </c>
    </row>
    <row r="215" spans="1:2" x14ac:dyDescent="0.2">
      <c r="A215" t="s">
        <v>493</v>
      </c>
      <c r="B215">
        <v>5.9792009225052858E-2</v>
      </c>
    </row>
    <row r="216" spans="1:2" x14ac:dyDescent="0.2">
      <c r="A216" t="s">
        <v>494</v>
      </c>
      <c r="B216">
        <v>1.833404632402371E-2</v>
      </c>
    </row>
    <row r="217" spans="1:2" x14ac:dyDescent="0.2">
      <c r="A217" t="s">
        <v>495</v>
      </c>
      <c r="B217">
        <v>1.2112989970444304E-2</v>
      </c>
    </row>
    <row r="218" spans="1:2" x14ac:dyDescent="0.2">
      <c r="A218" t="s">
        <v>499</v>
      </c>
      <c r="B218">
        <v>3.0770725703273032E-2</v>
      </c>
    </row>
    <row r="219" spans="1:2" x14ac:dyDescent="0.2">
      <c r="A219" t="s">
        <v>500</v>
      </c>
      <c r="B219">
        <v>1.6763054228480428E-2</v>
      </c>
    </row>
    <row r="220" spans="1:2" x14ac:dyDescent="0.2">
      <c r="A220" t="s">
        <v>501</v>
      </c>
      <c r="B220">
        <v>5.2617732175743226E-2</v>
      </c>
    </row>
    <row r="221" spans="1:2" x14ac:dyDescent="0.2">
      <c r="A221" t="s">
        <v>502</v>
      </c>
      <c r="B221">
        <v>2.6990553306342778E-2</v>
      </c>
    </row>
    <row r="222" spans="1:2" x14ac:dyDescent="0.2">
      <c r="A222" t="s">
        <v>503</v>
      </c>
      <c r="B222">
        <v>2.0214271275520515E-2</v>
      </c>
    </row>
    <row r="223" spans="1:2" x14ac:dyDescent="0.2">
      <c r="A223" t="s">
        <v>504</v>
      </c>
      <c r="B223" t="s">
        <v>356</v>
      </c>
    </row>
    <row r="224" spans="1:2" x14ac:dyDescent="0.2">
      <c r="A224" t="s">
        <v>505</v>
      </c>
      <c r="B224" t="s">
        <v>356</v>
      </c>
    </row>
    <row r="225" spans="1:2" x14ac:dyDescent="0.2">
      <c r="A225" t="s">
        <v>506</v>
      </c>
      <c r="B225" t="s">
        <v>356</v>
      </c>
    </row>
    <row r="226" spans="1:2" x14ac:dyDescent="0.2">
      <c r="A226" t="s">
        <v>507</v>
      </c>
      <c r="B226" t="s">
        <v>356</v>
      </c>
    </row>
    <row r="227" spans="1:2" x14ac:dyDescent="0.2">
      <c r="A227" t="s">
        <v>508</v>
      </c>
      <c r="B227" t="s">
        <v>356</v>
      </c>
    </row>
    <row r="228" spans="1:2" x14ac:dyDescent="0.2">
      <c r="A228" t="s">
        <v>509</v>
      </c>
      <c r="B228">
        <v>4.9529470034670627E-2</v>
      </c>
    </row>
    <row r="229" spans="1:2" x14ac:dyDescent="0.2">
      <c r="A229" t="s">
        <v>510</v>
      </c>
      <c r="B229">
        <v>9.9920063948840919E-3</v>
      </c>
    </row>
    <row r="230" spans="1:2" x14ac:dyDescent="0.2">
      <c r="A230" t="s">
        <v>511</v>
      </c>
      <c r="B230">
        <v>6.7034612204768399E-3</v>
      </c>
    </row>
    <row r="231" spans="1:2" x14ac:dyDescent="0.2">
      <c r="A231" t="s">
        <v>512</v>
      </c>
      <c r="B231">
        <v>7.3439412484700123E-2</v>
      </c>
    </row>
    <row r="232" spans="1:2" x14ac:dyDescent="0.2">
      <c r="A232" t="s">
        <v>513</v>
      </c>
      <c r="B232">
        <v>3.5161744022503515E-2</v>
      </c>
    </row>
    <row r="233" spans="1:2" x14ac:dyDescent="0.2">
      <c r="A233" t="s">
        <v>514</v>
      </c>
      <c r="B233">
        <v>5.214972766253332E-2</v>
      </c>
    </row>
    <row r="234" spans="1:2" x14ac:dyDescent="0.2">
      <c r="A234" t="s">
        <v>515</v>
      </c>
      <c r="B234" t="s">
        <v>356</v>
      </c>
    </row>
    <row r="235" spans="1:2" x14ac:dyDescent="0.2">
      <c r="A235" t="s">
        <v>516</v>
      </c>
      <c r="B235">
        <v>4.219706027146776E-2</v>
      </c>
    </row>
    <row r="236" spans="1:2" x14ac:dyDescent="0.2">
      <c r="A236" t="s">
        <v>517</v>
      </c>
      <c r="B236">
        <v>5.3748992206396125E-2</v>
      </c>
    </row>
    <row r="237" spans="1:2" x14ac:dyDescent="0.2">
      <c r="A237" t="s">
        <v>518</v>
      </c>
      <c r="B237">
        <v>2.5769875016106173E-2</v>
      </c>
    </row>
    <row r="238" spans="1:2" x14ac:dyDescent="0.2">
      <c r="A238" t="s">
        <v>519</v>
      </c>
      <c r="B238" t="s">
        <v>356</v>
      </c>
    </row>
    <row r="239" spans="1:2" x14ac:dyDescent="0.2">
      <c r="A239" t="s">
        <v>520</v>
      </c>
      <c r="B239" t="s">
        <v>356</v>
      </c>
    </row>
    <row r="240" spans="1:2" x14ac:dyDescent="0.2">
      <c r="A240" t="s">
        <v>521</v>
      </c>
      <c r="B240">
        <v>0.10405827263267431</v>
      </c>
    </row>
    <row r="241" spans="1:2" x14ac:dyDescent="0.2">
      <c r="A241" t="s">
        <v>522</v>
      </c>
      <c r="B241">
        <v>3.5505479679030463E-2</v>
      </c>
    </row>
    <row r="242" spans="1:2" x14ac:dyDescent="0.2">
      <c r="A242" t="s">
        <v>523</v>
      </c>
      <c r="B242">
        <v>5.6947608200455579E-2</v>
      </c>
    </row>
    <row r="243" spans="1:2" x14ac:dyDescent="0.2">
      <c r="A243" t="s">
        <v>524</v>
      </c>
      <c r="B243">
        <v>1.7492711370262391E-2</v>
      </c>
    </row>
    <row r="244" spans="1:2" x14ac:dyDescent="0.2">
      <c r="A244" t="s">
        <v>525</v>
      </c>
      <c r="B244">
        <v>1.4391767908756192E-2</v>
      </c>
    </row>
    <row r="245" spans="1:2" x14ac:dyDescent="0.2">
      <c r="A245" s="1" t="s">
        <v>552</v>
      </c>
      <c r="B245">
        <v>4.2607811076965686E-2</v>
      </c>
    </row>
    <row r="246" spans="1:2" x14ac:dyDescent="0.2">
      <c r="A246" t="s">
        <v>530</v>
      </c>
      <c r="B246">
        <v>8.4438064679557556E-3</v>
      </c>
    </row>
    <row r="247" spans="1:2" x14ac:dyDescent="0.2">
      <c r="A247" t="s">
        <v>531</v>
      </c>
      <c r="B247">
        <v>5.2069773496485297E-2</v>
      </c>
    </row>
    <row r="248" spans="1:2" x14ac:dyDescent="0.2">
      <c r="A248" t="s">
        <v>532</v>
      </c>
      <c r="B248">
        <v>2.7510316368638238E-2</v>
      </c>
    </row>
    <row r="249" spans="1:2" x14ac:dyDescent="0.2">
      <c r="A249" t="s">
        <v>533</v>
      </c>
      <c r="B249">
        <v>1.9569471624266144E-2</v>
      </c>
    </row>
    <row r="250" spans="1:2" x14ac:dyDescent="0.2">
      <c r="A250" t="s">
        <v>534</v>
      </c>
      <c r="B250">
        <v>6.12369871402327E-2</v>
      </c>
    </row>
    <row r="251" spans="1:2" x14ac:dyDescent="0.2">
      <c r="A251" t="s">
        <v>535</v>
      </c>
      <c r="B251" t="s">
        <v>356</v>
      </c>
    </row>
    <row r="252" spans="1:2" x14ac:dyDescent="0.2">
      <c r="A252" t="s">
        <v>536</v>
      </c>
      <c r="B252" t="s">
        <v>356</v>
      </c>
    </row>
    <row r="253" spans="1:2" x14ac:dyDescent="0.2">
      <c r="A253" t="s">
        <v>537</v>
      </c>
      <c r="B253" t="s">
        <v>356</v>
      </c>
    </row>
    <row r="254" spans="1:2" x14ac:dyDescent="0.2">
      <c r="A254" t="s">
        <v>538</v>
      </c>
      <c r="B254" t="s">
        <v>356</v>
      </c>
    </row>
    <row r="255" spans="1:2" x14ac:dyDescent="0.2">
      <c r="A255" t="s">
        <v>539</v>
      </c>
      <c r="B255">
        <v>4.807692307692308E-2</v>
      </c>
    </row>
    <row r="256" spans="1:2" x14ac:dyDescent="0.2">
      <c r="A256" t="s">
        <v>540</v>
      </c>
      <c r="B256">
        <v>1.0007004903432403E-2</v>
      </c>
    </row>
    <row r="257" spans="1:2" x14ac:dyDescent="0.2">
      <c r="A257" t="s">
        <v>541</v>
      </c>
      <c r="B257">
        <v>4.3800096360211991E-3</v>
      </c>
    </row>
    <row r="258" spans="1:2" x14ac:dyDescent="0.2">
      <c r="A258" t="s">
        <v>542</v>
      </c>
      <c r="B258">
        <v>7.3964497041420121E-2</v>
      </c>
    </row>
    <row r="259" spans="1:2" x14ac:dyDescent="0.2">
      <c r="A259" t="s">
        <v>543</v>
      </c>
      <c r="B259">
        <v>2.7607150251915246E-2</v>
      </c>
    </row>
    <row r="260" spans="1:2" x14ac:dyDescent="0.2">
      <c r="A260" t="s">
        <v>544</v>
      </c>
      <c r="B260">
        <v>0.18246157248700651</v>
      </c>
    </row>
    <row r="261" spans="1:2" x14ac:dyDescent="0.2">
      <c r="A261" t="s">
        <v>545</v>
      </c>
      <c r="B261">
        <v>0.12033694344163659</v>
      </c>
    </row>
    <row r="262" spans="1:2" x14ac:dyDescent="0.2">
      <c r="A262" t="s">
        <v>546</v>
      </c>
      <c r="B262">
        <v>4.4493120679033472E-2</v>
      </c>
    </row>
    <row r="263" spans="1:2" x14ac:dyDescent="0.2">
      <c r="A263" t="s">
        <v>547</v>
      </c>
      <c r="B263">
        <v>4.8661800486618008E-2</v>
      </c>
    </row>
    <row r="264" spans="1:2" x14ac:dyDescent="0.2">
      <c r="A264" t="s">
        <v>548</v>
      </c>
      <c r="B264">
        <v>5.0352467270896276E-2</v>
      </c>
    </row>
    <row r="265" spans="1:2" x14ac:dyDescent="0.2">
      <c r="A265" t="s">
        <v>549</v>
      </c>
      <c r="B265" t="s">
        <v>356</v>
      </c>
    </row>
    <row r="266" spans="1:2" x14ac:dyDescent="0.2">
      <c r="A266" t="s">
        <v>550</v>
      </c>
      <c r="B266" t="s">
        <v>356</v>
      </c>
    </row>
    <row r="267" spans="1:2" x14ac:dyDescent="0.2">
      <c r="A267" t="s">
        <v>551</v>
      </c>
      <c r="B267">
        <v>9.8231827111984277E-2</v>
      </c>
    </row>
    <row r="268" spans="1:2" x14ac:dyDescent="0.2">
      <c r="A268" s="1" t="s">
        <v>556</v>
      </c>
      <c r="B268">
        <v>3.7164359379355201E-2</v>
      </c>
    </row>
    <row r="269" spans="1:2" x14ac:dyDescent="0.2">
      <c r="A269" s="1" t="s">
        <v>555</v>
      </c>
      <c r="B269">
        <v>0.10692496383420341</v>
      </c>
    </row>
    <row r="270" spans="1:2" x14ac:dyDescent="0.2">
      <c r="A270" s="1" t="s">
        <v>554</v>
      </c>
      <c r="B270">
        <v>2.3170943636679604E-2</v>
      </c>
    </row>
    <row r="271" spans="1:2" x14ac:dyDescent="0.2">
      <c r="A271" s="1" t="s">
        <v>553</v>
      </c>
      <c r="B271">
        <v>1.2952605239917574E-2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J53"/>
  <sheetViews>
    <sheetView showGridLines="0" zoomScaleNormal="100" workbookViewId="0">
      <pane ySplit="11" topLeftCell="A12" activePane="bottomLeft" state="frozen"/>
      <selection activeCell="C1" sqref="C1"/>
      <selection pane="bottomLeft"/>
    </sheetView>
  </sheetViews>
  <sheetFormatPr defaultRowHeight="15" x14ac:dyDescent="0.2"/>
  <cols>
    <col min="1" max="1" width="11" style="77" hidden="1" customWidth="1"/>
    <col min="2" max="2" width="18.28515625" style="77" hidden="1" customWidth="1"/>
    <col min="3" max="3" width="57.5703125" style="77" customWidth="1"/>
    <col min="4" max="4" width="14.28515625" style="77" customWidth="1"/>
    <col min="5" max="16384" width="9.140625" style="77"/>
  </cols>
  <sheetData>
    <row r="1" spans="1:10" ht="18" x14ac:dyDescent="0.25">
      <c r="C1" s="108" t="s">
        <v>265</v>
      </c>
      <c r="J1" s="107" t="str">
        <f>Welcome!N1</f>
        <v>This is an NHS Education for Scotland Statistics release.</v>
      </c>
    </row>
    <row r="2" spans="1:10" ht="15" customHeight="1" x14ac:dyDescent="0.25">
      <c r="C2" s="109"/>
    </row>
    <row r="3" spans="1:10" ht="15" customHeight="1" x14ac:dyDescent="0.25">
      <c r="C3" s="110" t="s">
        <v>430</v>
      </c>
    </row>
    <row r="4" spans="1:10" ht="15" customHeight="1" x14ac:dyDescent="0.2">
      <c r="B4" s="77" t="str">
        <f>VLOOKUP(B6,date,2,FALSE)</f>
        <v>31st March 2019</v>
      </c>
    </row>
    <row r="5" spans="1:10" x14ac:dyDescent="0.2">
      <c r="B5" s="77">
        <f>VLOOKUP(B6,date,3,FALSE)</f>
        <v>2019</v>
      </c>
    </row>
    <row r="6" spans="1:10" x14ac:dyDescent="0.2">
      <c r="B6" s="77">
        <v>10</v>
      </c>
    </row>
    <row r="7" spans="1:10" hidden="1" x14ac:dyDescent="0.2">
      <c r="B7" s="77" t="s">
        <v>77</v>
      </c>
    </row>
    <row r="8" spans="1:10" hidden="1" x14ac:dyDescent="0.2">
      <c r="B8" s="78" t="s">
        <v>64</v>
      </c>
    </row>
    <row r="9" spans="1:10" hidden="1" x14ac:dyDescent="0.2"/>
    <row r="10" spans="1:10" ht="26.25" customHeight="1" x14ac:dyDescent="0.25">
      <c r="C10" s="166"/>
      <c r="D10" s="167" t="s">
        <v>283</v>
      </c>
    </row>
    <row r="11" spans="1:10" hidden="1" x14ac:dyDescent="0.2">
      <c r="C11" s="86"/>
      <c r="D11" s="86">
        <v>2</v>
      </c>
    </row>
    <row r="12" spans="1:10" ht="15.75" x14ac:dyDescent="0.25">
      <c r="A12" s="168" t="s">
        <v>18</v>
      </c>
      <c r="B12" s="77" t="str">
        <f t="shared" ref="B12:B17" si="0">$B$5&amp;$B$8&amp;A12</f>
        <v>2019PScotland</v>
      </c>
      <c r="C12" s="178" t="s">
        <v>18</v>
      </c>
      <c r="D12" s="180">
        <f t="shared" ref="D12:D17" si="1">IF(ISNA(VLOOKUP($B12,Disability_List,D$11,FALSE)),"x",(VLOOKUP($B12,Disability_List,D$11,FALSE)))</f>
        <v>0.82978712072390659</v>
      </c>
    </row>
    <row r="13" spans="1:10" ht="15.75" x14ac:dyDescent="0.25">
      <c r="A13" s="89" t="s">
        <v>71</v>
      </c>
      <c r="B13" s="76" t="str">
        <f t="shared" si="0"/>
        <v>2019PE1</v>
      </c>
      <c r="C13" s="175" t="s">
        <v>564</v>
      </c>
      <c r="D13" s="184">
        <f t="shared" si="1"/>
        <v>0.79206540927250768</v>
      </c>
      <c r="E13" s="181"/>
    </row>
    <row r="14" spans="1:10" x14ac:dyDescent="0.2">
      <c r="A14" s="77" t="s">
        <v>20</v>
      </c>
      <c r="B14" s="77" t="str">
        <f t="shared" si="0"/>
        <v>2019PSB999</v>
      </c>
      <c r="C14" s="173" t="s">
        <v>79</v>
      </c>
      <c r="D14" s="96">
        <f t="shared" si="1"/>
        <v>0.88518614944024987</v>
      </c>
      <c r="E14" s="181"/>
    </row>
    <row r="15" spans="1:10" x14ac:dyDescent="0.2">
      <c r="A15" s="77" t="s">
        <v>32</v>
      </c>
      <c r="B15" s="77" t="str">
        <f t="shared" si="0"/>
        <v>2019PSF999</v>
      </c>
      <c r="C15" s="173" t="s">
        <v>86</v>
      </c>
      <c r="D15" s="96">
        <f t="shared" si="1"/>
        <v>0.89062343640548391</v>
      </c>
      <c r="E15" s="181"/>
    </row>
    <row r="16" spans="1:10" x14ac:dyDescent="0.2">
      <c r="A16" s="77" t="s">
        <v>38</v>
      </c>
      <c r="B16" s="77" t="str">
        <f t="shared" si="0"/>
        <v>2019PSS999</v>
      </c>
      <c r="C16" s="173" t="s">
        <v>92</v>
      </c>
      <c r="D16" s="96">
        <f t="shared" si="1"/>
        <v>0.74611540830994594</v>
      </c>
      <c r="E16" s="181"/>
    </row>
    <row r="17" spans="1:5" ht="15.75" x14ac:dyDescent="0.25">
      <c r="A17" s="76" t="s">
        <v>98</v>
      </c>
      <c r="B17" s="76" t="str">
        <f t="shared" si="0"/>
        <v>2019PN1</v>
      </c>
      <c r="C17" s="176" t="s">
        <v>565</v>
      </c>
      <c r="D17" s="180">
        <f t="shared" si="1"/>
        <v>0.66041889427007994</v>
      </c>
      <c r="E17" s="181"/>
    </row>
    <row r="18" spans="1:5" x14ac:dyDescent="0.2">
      <c r="A18" s="77" t="s">
        <v>34</v>
      </c>
      <c r="B18" s="77" t="str">
        <f t="shared" ref="B18:B23" si="2">$B$5&amp;$B$8&amp;A18</f>
        <v>2019PSH999</v>
      </c>
      <c r="C18" s="173" t="s">
        <v>104</v>
      </c>
      <c r="D18" s="96">
        <f t="shared" ref="D18:D23" si="3">IF(ISNA(VLOOKUP($B18,Disability_List,D$11,FALSE)),"x",(VLOOKUP($B18,Disability_List,D$11,FALSE)))</f>
        <v>0.80539119000657466</v>
      </c>
      <c r="E18" s="181"/>
    </row>
    <row r="19" spans="1:5" x14ac:dyDescent="0.2">
      <c r="A19" s="77" t="s">
        <v>36</v>
      </c>
      <c r="B19" s="77" t="str">
        <f t="shared" si="2"/>
        <v>2019PSN999</v>
      </c>
      <c r="C19" s="173" t="s">
        <v>109</v>
      </c>
      <c r="D19" s="96">
        <f t="shared" si="3"/>
        <v>0.38151056065465</v>
      </c>
      <c r="E19" s="181"/>
    </row>
    <row r="20" spans="1:5" x14ac:dyDescent="0.2">
      <c r="A20" s="77" t="s">
        <v>37</v>
      </c>
      <c r="B20" s="77" t="str">
        <f t="shared" si="2"/>
        <v>2019PSR999</v>
      </c>
      <c r="C20" s="173" t="s">
        <v>115</v>
      </c>
      <c r="D20" s="96">
        <f t="shared" si="3"/>
        <v>1.2033694344163659</v>
      </c>
      <c r="E20" s="181"/>
    </row>
    <row r="21" spans="1:5" x14ac:dyDescent="0.2">
      <c r="A21" s="77" t="s">
        <v>39</v>
      </c>
      <c r="B21" s="77" t="str">
        <f t="shared" si="2"/>
        <v>2019PST999</v>
      </c>
      <c r="C21" s="173" t="s">
        <v>121</v>
      </c>
      <c r="D21" s="96">
        <f t="shared" si="3"/>
        <v>0.54223149113660063</v>
      </c>
      <c r="E21" s="181"/>
    </row>
    <row r="22" spans="1:5" x14ac:dyDescent="0.2">
      <c r="A22" s="77" t="s">
        <v>41</v>
      </c>
      <c r="B22" s="77" t="str">
        <f t="shared" si="2"/>
        <v>2019PSW999</v>
      </c>
      <c r="C22" s="173" t="s">
        <v>126</v>
      </c>
      <c r="D22" s="96">
        <f t="shared" si="3"/>
        <v>0.57899090157154676</v>
      </c>
      <c r="E22" s="181"/>
    </row>
    <row r="23" spans="1:5" x14ac:dyDescent="0.2">
      <c r="A23" s="99" t="s">
        <v>43</v>
      </c>
      <c r="B23" s="77" t="str">
        <f t="shared" si="2"/>
        <v>2019PSZ999</v>
      </c>
      <c r="C23" s="173" t="s">
        <v>131</v>
      </c>
      <c r="D23" s="96">
        <f t="shared" si="3"/>
        <v>5.2062868369351669</v>
      </c>
    </row>
    <row r="24" spans="1:5" ht="15.75" x14ac:dyDescent="0.25">
      <c r="A24" s="76" t="s">
        <v>138</v>
      </c>
      <c r="B24" s="76" t="str">
        <f t="shared" ref="B24:B30" si="4">$B$5&amp;$B$8&amp;A24</f>
        <v>2019PW1</v>
      </c>
      <c r="C24" s="177" t="s">
        <v>566</v>
      </c>
      <c r="D24" s="180">
        <f t="shared" ref="D24:D30" si="5">IF(ISNA(VLOOKUP($B24,Disability_List,D$11,FALSE)),"x",(VLOOKUP($B24,Disability_List,D$11,FALSE)))</f>
        <v>0.46864880777156315</v>
      </c>
      <c r="E24" s="181"/>
    </row>
    <row r="25" spans="1:5" x14ac:dyDescent="0.2">
      <c r="A25" s="77" t="s">
        <v>19</v>
      </c>
      <c r="B25" s="77" t="str">
        <f t="shared" si="4"/>
        <v>2019PSA999</v>
      </c>
      <c r="C25" s="173" t="s">
        <v>141</v>
      </c>
      <c r="D25" s="96">
        <f t="shared" si="5"/>
        <v>0.37152748459005319</v>
      </c>
      <c r="E25" s="181"/>
    </row>
    <row r="26" spans="1:5" x14ac:dyDescent="0.2">
      <c r="A26" s="77" t="s">
        <v>33</v>
      </c>
      <c r="B26" s="77" t="str">
        <f t="shared" si="4"/>
        <v>2019PSG999</v>
      </c>
      <c r="C26" s="173" t="str">
        <f>IF($B$5=2006,"    NHS Greater Glasgow","    NHS Greater Glasgow &amp; Clyde")</f>
        <v xml:space="preserve">    NHS Greater Glasgow &amp; Clyde</v>
      </c>
      <c r="D26" s="96">
        <f t="shared" si="5"/>
        <v>0.45114099251018352</v>
      </c>
      <c r="E26" s="181"/>
    </row>
    <row r="27" spans="1:5" x14ac:dyDescent="0.2">
      <c r="A27" s="77" t="s">
        <v>35</v>
      </c>
      <c r="B27" s="77" t="str">
        <f t="shared" si="4"/>
        <v>2019PSL999</v>
      </c>
      <c r="C27" s="173" t="s">
        <v>144</v>
      </c>
      <c r="D27" s="96">
        <f t="shared" si="5"/>
        <v>0.31748222789702535</v>
      </c>
      <c r="E27" s="181"/>
    </row>
    <row r="28" spans="1:5" x14ac:dyDescent="0.2">
      <c r="A28" s="77" t="s">
        <v>40</v>
      </c>
      <c r="B28" s="77" t="str">
        <f t="shared" si="4"/>
        <v>2019PSV999</v>
      </c>
      <c r="C28" s="173" t="s">
        <v>146</v>
      </c>
      <c r="D28" s="96">
        <f t="shared" si="5"/>
        <v>0.49093655589123864</v>
      </c>
      <c r="E28" s="181"/>
    </row>
    <row r="29" spans="1:5" x14ac:dyDescent="0.2">
      <c r="A29" s="77" t="s">
        <v>42</v>
      </c>
      <c r="B29" s="77" t="str">
        <f t="shared" si="4"/>
        <v>2019PSY999</v>
      </c>
      <c r="C29" s="173" t="s">
        <v>148</v>
      </c>
      <c r="D29" s="96">
        <f t="shared" si="5"/>
        <v>1.2632845398034891</v>
      </c>
      <c r="E29" s="181"/>
    </row>
    <row r="30" spans="1:5" ht="15.75" x14ac:dyDescent="0.25">
      <c r="A30" s="76" t="s">
        <v>151</v>
      </c>
      <c r="B30" s="76" t="str">
        <f t="shared" si="4"/>
        <v>2019PO1</v>
      </c>
      <c r="C30" s="177" t="s">
        <v>567</v>
      </c>
      <c r="D30" s="180">
        <f t="shared" si="5"/>
        <v>3.0817355036783871</v>
      </c>
      <c r="E30" s="181"/>
    </row>
    <row r="31" spans="1:5" x14ac:dyDescent="0.2">
      <c r="A31" s="77" t="s">
        <v>30</v>
      </c>
      <c r="B31" s="77" t="str">
        <f t="shared" ref="B31:B38" si="6">$B$5&amp;$B$8&amp;A31</f>
        <v>2019PSDA01</v>
      </c>
      <c r="C31" s="173" t="s">
        <v>568</v>
      </c>
      <c r="D31" s="96">
        <f t="shared" ref="D31:D38" si="7">IF(ISNA(VLOOKUP($B31,Disability_List,D$11,FALSE)),"x",(VLOOKUP($B31,Disability_List,D$11,FALSE)))</f>
        <v>1.6616314199395772</v>
      </c>
      <c r="E31" s="181"/>
    </row>
    <row r="32" spans="1:5" x14ac:dyDescent="0.2">
      <c r="A32" s="77" t="s">
        <v>31</v>
      </c>
      <c r="B32" s="77" t="str">
        <f t="shared" si="6"/>
        <v>2019PSDA02</v>
      </c>
      <c r="C32" s="173" t="s">
        <v>569</v>
      </c>
      <c r="D32" s="96">
        <f t="shared" si="7"/>
        <v>1.1057692307692308</v>
      </c>
      <c r="E32" s="181"/>
    </row>
    <row r="33" spans="1:5" x14ac:dyDescent="0.2">
      <c r="A33" s="77" t="s">
        <v>22</v>
      </c>
      <c r="B33" s="77" t="str">
        <f t="shared" si="6"/>
        <v>2019PSD026</v>
      </c>
      <c r="C33" s="173" t="s">
        <v>155</v>
      </c>
      <c r="D33" s="96">
        <f t="shared" si="7"/>
        <v>1.8982387475538161</v>
      </c>
      <c r="E33" s="181"/>
    </row>
    <row r="34" spans="1:5" x14ac:dyDescent="0.2">
      <c r="A34" s="77" t="s">
        <v>24</v>
      </c>
      <c r="B34" s="77" t="str">
        <f t="shared" si="6"/>
        <v>2019PSD035</v>
      </c>
      <c r="C34" s="86" t="s">
        <v>156</v>
      </c>
      <c r="D34" s="96">
        <f t="shared" si="7"/>
        <v>13.962033067973056</v>
      </c>
      <c r="E34" s="181"/>
    </row>
    <row r="35" spans="1:5" x14ac:dyDescent="0.2">
      <c r="A35" s="77" t="s">
        <v>21</v>
      </c>
      <c r="B35" s="77" t="str">
        <f t="shared" si="6"/>
        <v>2019PSD021</v>
      </c>
      <c r="C35" s="95" t="s">
        <v>158</v>
      </c>
      <c r="D35" s="96">
        <f t="shared" si="7"/>
        <v>3.0811554332874826</v>
      </c>
      <c r="E35" s="181"/>
    </row>
    <row r="36" spans="1:5" x14ac:dyDescent="0.2">
      <c r="A36" s="77" t="s">
        <v>26</v>
      </c>
      <c r="B36" s="77" t="str">
        <f t="shared" si="6"/>
        <v>2019PSD037</v>
      </c>
      <c r="C36" s="86" t="s">
        <v>160</v>
      </c>
      <c r="D36" s="96">
        <f t="shared" si="7"/>
        <v>1.0146225007460459</v>
      </c>
      <c r="E36" s="181"/>
    </row>
    <row r="37" spans="1:5" x14ac:dyDescent="0.2">
      <c r="A37" s="77" t="s">
        <v>28</v>
      </c>
      <c r="B37" s="77" t="str">
        <f t="shared" si="6"/>
        <v>2019PSD040</v>
      </c>
      <c r="C37" s="86" t="s">
        <v>161</v>
      </c>
      <c r="D37" s="96">
        <f t="shared" si="7"/>
        <v>4.0498442367601246</v>
      </c>
      <c r="E37" s="181"/>
    </row>
    <row r="38" spans="1:5" x14ac:dyDescent="0.2">
      <c r="A38" s="77" t="s">
        <v>27</v>
      </c>
      <c r="B38" s="77" t="str">
        <f t="shared" si="6"/>
        <v>2019PSD039</v>
      </c>
      <c r="C38" s="174" t="s">
        <v>570</v>
      </c>
      <c r="D38" s="100">
        <f t="shared" si="7"/>
        <v>2.9723991507431</v>
      </c>
      <c r="E38" s="181"/>
    </row>
    <row r="39" spans="1:5" x14ac:dyDescent="0.2">
      <c r="D39" s="182"/>
      <c r="E39" s="181"/>
    </row>
    <row r="40" spans="1:5" x14ac:dyDescent="0.2">
      <c r="C40" s="101" t="s">
        <v>44</v>
      </c>
      <c r="D40" s="182"/>
      <c r="E40" s="181"/>
    </row>
    <row r="41" spans="1:5" x14ac:dyDescent="0.2">
      <c r="C41" s="77" t="s">
        <v>45</v>
      </c>
    </row>
    <row r="43" spans="1:5" x14ac:dyDescent="0.2">
      <c r="C43" s="103"/>
    </row>
    <row r="44" spans="1:5" x14ac:dyDescent="0.2">
      <c r="C44" s="104"/>
    </row>
    <row r="45" spans="1:5" x14ac:dyDescent="0.2">
      <c r="C45" s="105"/>
    </row>
    <row r="46" spans="1:5" x14ac:dyDescent="0.2">
      <c r="C46" s="106"/>
    </row>
    <row r="47" spans="1:5" x14ac:dyDescent="0.2">
      <c r="C47" s="106"/>
    </row>
    <row r="48" spans="1:5" x14ac:dyDescent="0.2">
      <c r="C48" s="106"/>
    </row>
    <row r="49" spans="3:3" x14ac:dyDescent="0.2">
      <c r="C49" s="103"/>
    </row>
    <row r="50" spans="3:3" x14ac:dyDescent="0.2">
      <c r="C50" s="183"/>
    </row>
    <row r="53" spans="3:3" x14ac:dyDescent="0.2">
      <c r="C53" s="104"/>
    </row>
  </sheetData>
  <sheetProtection formatColumns="0" formatRows="0"/>
  <phoneticPr fontId="2" type="noConversion"/>
  <pageMargins left="0.39370078740157483" right="0.39370078740157483" top="0.39370078740157483" bottom="0.39370078740157483" header="0.39370078740157483" footer="0.39370078740157483"/>
  <pageSetup scale="85" orientation="portrait" r:id="rId1"/>
  <headerFooter alignWithMargins="0"/>
  <ignoredErrors>
    <ignoredError sqref="D37:D3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0" r:id="rId4" name="Drop Down 30">
              <controlPr defaultSize="0" autoLine="0" autoPict="0">
                <anchor moveWithCells="1">
                  <from>
                    <xdr:col>2</xdr:col>
                    <xdr:colOff>180975</xdr:colOff>
                    <xdr:row>3</xdr:row>
                    <xdr:rowOff>152400</xdr:rowOff>
                  </from>
                  <to>
                    <xdr:col>2</xdr:col>
                    <xdr:colOff>3057525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27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6.140625" style="12" customWidth="1"/>
    <col min="2" max="2" width="9.140625" style="11" customWidth="1"/>
    <col min="3" max="16384" width="9.140625" style="1"/>
  </cols>
  <sheetData>
    <row r="1" spans="1:5" s="10" customFormat="1" x14ac:dyDescent="0.2">
      <c r="A1"/>
      <c r="B1" t="s">
        <v>287</v>
      </c>
    </row>
    <row r="2" spans="1:5" s="10" customFormat="1" x14ac:dyDescent="0.2">
      <c r="A2" t="s">
        <v>164</v>
      </c>
      <c r="B2">
        <v>0.46086523015565284</v>
      </c>
      <c r="C2" s="51"/>
      <c r="D2" s="51"/>
      <c r="E2" s="51"/>
    </row>
    <row r="3" spans="1:5" x14ac:dyDescent="0.2">
      <c r="A3" t="s">
        <v>165</v>
      </c>
      <c r="B3">
        <v>0.72662826761187416</v>
      </c>
      <c r="C3" s="51"/>
      <c r="D3" s="51"/>
      <c r="E3" s="51"/>
    </row>
    <row r="4" spans="1:5" x14ac:dyDescent="0.2">
      <c r="A4" t="s">
        <v>166</v>
      </c>
      <c r="B4">
        <v>0.69947539345490883</v>
      </c>
      <c r="C4" s="51"/>
      <c r="D4" s="51"/>
      <c r="E4" s="51"/>
    </row>
    <row r="5" spans="1:5" x14ac:dyDescent="0.2">
      <c r="A5" t="s">
        <v>167</v>
      </c>
      <c r="B5">
        <v>0.82079343365253077</v>
      </c>
      <c r="C5" s="51"/>
      <c r="D5" s="51"/>
      <c r="E5" s="51"/>
    </row>
    <row r="6" spans="1:5" x14ac:dyDescent="0.2">
      <c r="A6" t="s">
        <v>168</v>
      </c>
      <c r="B6">
        <v>0.69396252602359465</v>
      </c>
      <c r="C6" s="51"/>
      <c r="D6" s="51"/>
      <c r="E6" s="51"/>
    </row>
    <row r="7" spans="1:5" x14ac:dyDescent="0.2">
      <c r="A7" t="s">
        <v>169</v>
      </c>
      <c r="B7">
        <v>0.34891835310537334</v>
      </c>
      <c r="C7" s="51"/>
      <c r="D7" s="51"/>
      <c r="E7" s="51"/>
    </row>
    <row r="8" spans="1:5" x14ac:dyDescent="0.2">
      <c r="A8" t="s">
        <v>170</v>
      </c>
      <c r="B8">
        <v>1.7077175697865352</v>
      </c>
      <c r="C8" s="51"/>
      <c r="D8" s="51"/>
      <c r="E8" s="51"/>
    </row>
    <row r="9" spans="1:5" x14ac:dyDescent="0.2">
      <c r="A9" t="s">
        <v>171</v>
      </c>
      <c r="B9">
        <v>1.3513513513513513</v>
      </c>
      <c r="C9" s="51"/>
      <c r="D9" s="51"/>
      <c r="E9" s="51"/>
    </row>
    <row r="10" spans="1:5" x14ac:dyDescent="0.2">
      <c r="A10" t="s">
        <v>172</v>
      </c>
      <c r="B10">
        <v>2.7303754266211606</v>
      </c>
      <c r="C10" s="51"/>
      <c r="D10" s="51"/>
      <c r="E10" s="51"/>
    </row>
    <row r="11" spans="1:5" x14ac:dyDescent="0.2">
      <c r="A11" t="s">
        <v>173</v>
      </c>
      <c r="B11">
        <v>1.4044943820224718</v>
      </c>
      <c r="C11" s="51"/>
      <c r="D11" s="51"/>
      <c r="E11" s="51"/>
    </row>
    <row r="12" spans="1:5" x14ac:dyDescent="0.2">
      <c r="A12" t="s">
        <v>174</v>
      </c>
      <c r="B12">
        <v>0.12285012285012285</v>
      </c>
      <c r="C12" s="51"/>
      <c r="D12" s="51"/>
      <c r="E12" s="51"/>
    </row>
    <row r="13" spans="1:5" x14ac:dyDescent="0.2">
      <c r="A13" t="s">
        <v>175</v>
      </c>
      <c r="B13">
        <v>0.29095141111434386</v>
      </c>
      <c r="C13" s="51"/>
      <c r="D13" s="51"/>
      <c r="E13" s="51"/>
    </row>
    <row r="14" spans="1:5" x14ac:dyDescent="0.2">
      <c r="A14" t="s">
        <v>176</v>
      </c>
      <c r="B14">
        <v>0.13885827639409301</v>
      </c>
      <c r="C14" s="51"/>
      <c r="D14" s="51"/>
      <c r="E14" s="51"/>
    </row>
    <row r="15" spans="1:5" x14ac:dyDescent="0.2">
      <c r="A15" t="s">
        <v>177</v>
      </c>
      <c r="B15">
        <v>1.1488657384870022</v>
      </c>
      <c r="C15" s="51"/>
      <c r="D15" s="51"/>
      <c r="E15" s="51"/>
    </row>
    <row r="16" spans="1:5" x14ac:dyDescent="0.2">
      <c r="A16" t="s">
        <v>178</v>
      </c>
      <c r="B16">
        <v>0.31400613407331679</v>
      </c>
      <c r="C16" s="51"/>
      <c r="D16" s="51"/>
      <c r="E16" s="51"/>
    </row>
    <row r="17" spans="1:5" x14ac:dyDescent="0.2">
      <c r="A17" t="s">
        <v>179</v>
      </c>
      <c r="B17">
        <v>0.52239243998356522</v>
      </c>
      <c r="C17" s="51"/>
      <c r="D17" s="51"/>
      <c r="E17" s="51"/>
    </row>
    <row r="18" spans="1:5" x14ac:dyDescent="0.2">
      <c r="A18" t="s">
        <v>180</v>
      </c>
      <c r="B18">
        <v>0.6775067750677507</v>
      </c>
      <c r="C18" s="51"/>
      <c r="D18" s="51"/>
      <c r="E18" s="51"/>
    </row>
    <row r="19" spans="1:5" x14ac:dyDescent="0.2">
      <c r="A19" t="s">
        <v>181</v>
      </c>
      <c r="B19">
        <v>0.54598257502420133</v>
      </c>
      <c r="C19" s="51"/>
      <c r="D19" s="51"/>
      <c r="E19" s="51"/>
    </row>
    <row r="20" spans="1:5" x14ac:dyDescent="0.2">
      <c r="A20" t="s">
        <v>182</v>
      </c>
      <c r="B20">
        <v>0.30350037094489785</v>
      </c>
      <c r="C20" s="51"/>
      <c r="D20" s="51"/>
      <c r="E20" s="51"/>
    </row>
    <row r="21" spans="1:5" x14ac:dyDescent="0.2">
      <c r="A21" t="s">
        <v>183</v>
      </c>
      <c r="B21">
        <v>0.35292685895095532</v>
      </c>
      <c r="C21" s="51"/>
      <c r="D21" s="51"/>
      <c r="E21" s="51"/>
    </row>
    <row r="22" spans="1:5" x14ac:dyDescent="0.2">
      <c r="A22" t="s">
        <v>184</v>
      </c>
      <c r="B22">
        <v>1.317829457364341</v>
      </c>
      <c r="C22" s="51"/>
      <c r="D22" s="51"/>
      <c r="E22" s="51"/>
    </row>
    <row r="23" spans="1:5" x14ac:dyDescent="0.2">
      <c r="A23" t="s">
        <v>185</v>
      </c>
      <c r="B23" t="s">
        <v>356</v>
      </c>
      <c r="C23" s="51"/>
      <c r="D23" s="51"/>
      <c r="E23" s="51"/>
    </row>
    <row r="24" spans="1:5" x14ac:dyDescent="0.2">
      <c r="A24" t="s">
        <v>186</v>
      </c>
      <c r="B24">
        <v>2.1437578814627996</v>
      </c>
      <c r="C24" s="51"/>
      <c r="D24" s="51"/>
      <c r="E24" s="51"/>
    </row>
    <row r="25" spans="1:5" s="51" customFormat="1" x14ac:dyDescent="0.2">
      <c r="A25" t="s">
        <v>315</v>
      </c>
      <c r="B25">
        <v>0.49577717431924068</v>
      </c>
    </row>
    <row r="26" spans="1:5" s="51" customFormat="1" x14ac:dyDescent="0.2">
      <c r="A26" t="s">
        <v>316</v>
      </c>
      <c r="B26">
        <v>0.64729958181332858</v>
      </c>
    </row>
    <row r="27" spans="1:5" s="51" customFormat="1" x14ac:dyDescent="0.2">
      <c r="A27" t="s">
        <v>318</v>
      </c>
      <c r="B27">
        <v>0.91647708807279815</v>
      </c>
    </row>
    <row r="28" spans="1:5" s="51" customFormat="1" x14ac:dyDescent="0.2">
      <c r="A28" t="s">
        <v>317</v>
      </c>
      <c r="B28">
        <v>0.25987712722003325</v>
      </c>
    </row>
    <row r="29" spans="1:5" s="10" customFormat="1" x14ac:dyDescent="0.2">
      <c r="A29" t="s">
        <v>189</v>
      </c>
      <c r="B29">
        <v>0.53511743967767045</v>
      </c>
    </row>
    <row r="30" spans="1:5" x14ac:dyDescent="0.2">
      <c r="A30" t="s">
        <v>190</v>
      </c>
      <c r="B30">
        <v>0.69033530571992108</v>
      </c>
    </row>
    <row r="31" spans="1:5" x14ac:dyDescent="0.2">
      <c r="A31" t="s">
        <v>191</v>
      </c>
      <c r="B31">
        <v>0.78226857887874846</v>
      </c>
    </row>
    <row r="32" spans="1:5" x14ac:dyDescent="0.2">
      <c r="A32" t="s">
        <v>192</v>
      </c>
      <c r="B32">
        <v>0.79977937120794262</v>
      </c>
    </row>
    <row r="33" spans="1:2" x14ac:dyDescent="0.2">
      <c r="A33" t="s">
        <v>193</v>
      </c>
      <c r="B33">
        <v>0.69332100762653104</v>
      </c>
    </row>
    <row r="34" spans="1:2" x14ac:dyDescent="0.2">
      <c r="A34" t="s">
        <v>194</v>
      </c>
      <c r="B34">
        <v>0.35063113604488078</v>
      </c>
    </row>
    <row r="35" spans="1:2" x14ac:dyDescent="0.2">
      <c r="A35" t="s">
        <v>195</v>
      </c>
      <c r="B35">
        <v>0.90634441087613304</v>
      </c>
    </row>
    <row r="36" spans="1:2" x14ac:dyDescent="0.2">
      <c r="A36" t="s">
        <v>196</v>
      </c>
      <c r="B36">
        <v>1.3513513513513513</v>
      </c>
    </row>
    <row r="37" spans="1:2" x14ac:dyDescent="0.2">
      <c r="A37" t="s">
        <v>197</v>
      </c>
      <c r="B37">
        <v>2.622950819672131</v>
      </c>
    </row>
    <row r="38" spans="1:2" x14ac:dyDescent="0.2">
      <c r="A38" t="s">
        <v>198</v>
      </c>
      <c r="B38">
        <v>1.4326647564469914</v>
      </c>
    </row>
    <row r="39" spans="1:2" x14ac:dyDescent="0.2">
      <c r="A39" t="s">
        <v>199</v>
      </c>
      <c r="B39">
        <v>0.12714558169103624</v>
      </c>
    </row>
    <row r="40" spans="1:2" x14ac:dyDescent="0.2">
      <c r="A40" t="s">
        <v>200</v>
      </c>
      <c r="B40">
        <v>0.27209513252040712</v>
      </c>
    </row>
    <row r="41" spans="1:2" x14ac:dyDescent="0.2">
      <c r="A41" t="s">
        <v>201</v>
      </c>
      <c r="B41">
        <v>0.28972843707604223</v>
      </c>
    </row>
    <row r="42" spans="1:2" x14ac:dyDescent="0.2">
      <c r="A42" t="s">
        <v>202</v>
      </c>
      <c r="B42">
        <v>1.8165836507471433</v>
      </c>
    </row>
    <row r="43" spans="1:2" x14ac:dyDescent="0.2">
      <c r="A43" t="s">
        <v>203</v>
      </c>
      <c r="B43">
        <v>0.30127121757660369</v>
      </c>
    </row>
    <row r="44" spans="1:2" x14ac:dyDescent="0.2">
      <c r="A44" t="s">
        <v>204</v>
      </c>
      <c r="B44">
        <v>0.49751243781094528</v>
      </c>
    </row>
    <row r="45" spans="1:2" x14ac:dyDescent="0.2">
      <c r="A45" t="s">
        <v>205</v>
      </c>
      <c r="B45">
        <v>0.55944055944055948</v>
      </c>
    </row>
    <row r="46" spans="1:2" x14ac:dyDescent="0.2">
      <c r="A46" t="s">
        <v>206</v>
      </c>
      <c r="B46">
        <v>0.53937432578209277</v>
      </c>
    </row>
    <row r="47" spans="1:2" x14ac:dyDescent="0.2">
      <c r="A47" t="s">
        <v>207</v>
      </c>
      <c r="B47">
        <v>0.33304988662131518</v>
      </c>
    </row>
    <row r="48" spans="1:2" x14ac:dyDescent="0.2">
      <c r="A48" t="s">
        <v>208</v>
      </c>
      <c r="B48">
        <v>0.34780368414272833</v>
      </c>
    </row>
    <row r="49" spans="1:2" x14ac:dyDescent="0.2">
      <c r="A49" t="s">
        <v>209</v>
      </c>
      <c r="B49">
        <v>1.4139827179890023</v>
      </c>
    </row>
    <row r="50" spans="1:2" x14ac:dyDescent="0.2">
      <c r="A50" t="s">
        <v>210</v>
      </c>
      <c r="B50">
        <v>0.39280545792846805</v>
      </c>
    </row>
    <row r="51" spans="1:2" x14ac:dyDescent="0.2">
      <c r="A51" t="s">
        <v>211</v>
      </c>
      <c r="B51">
        <v>1.9011406844106464</v>
      </c>
    </row>
    <row r="52" spans="1:2" x14ac:dyDescent="0.2">
      <c r="A52" t="s">
        <v>311</v>
      </c>
      <c r="B52">
        <v>0.49501121509784202</v>
      </c>
    </row>
    <row r="53" spans="1:2" x14ac:dyDescent="0.2">
      <c r="A53" t="s">
        <v>312</v>
      </c>
      <c r="B53">
        <v>0.81149580300881252</v>
      </c>
    </row>
    <row r="54" spans="1:2" x14ac:dyDescent="0.2">
      <c r="A54" t="s">
        <v>314</v>
      </c>
      <c r="B54">
        <v>0.75508864084044647</v>
      </c>
    </row>
    <row r="55" spans="1:2" x14ac:dyDescent="0.2">
      <c r="A55" t="s">
        <v>313</v>
      </c>
      <c r="B55">
        <v>0.3586800573888092</v>
      </c>
    </row>
    <row r="56" spans="1:2" s="10" customFormat="1" x14ac:dyDescent="0.2">
      <c r="A56" t="s">
        <v>214</v>
      </c>
      <c r="B56">
        <v>0.54370284661794399</v>
      </c>
    </row>
    <row r="57" spans="1:2" x14ac:dyDescent="0.2">
      <c r="A57" t="s">
        <v>215</v>
      </c>
      <c r="B57">
        <v>0.68631039531478777</v>
      </c>
    </row>
    <row r="58" spans="1:2" x14ac:dyDescent="0.2">
      <c r="A58" t="s">
        <v>216</v>
      </c>
      <c r="B58">
        <v>0.8198961464881116</v>
      </c>
    </row>
    <row r="59" spans="1:2" x14ac:dyDescent="0.2">
      <c r="A59" t="s">
        <v>217</v>
      </c>
      <c r="B59">
        <v>0.82999427590154562</v>
      </c>
    </row>
    <row r="60" spans="1:2" x14ac:dyDescent="0.2">
      <c r="A60" t="s">
        <v>218</v>
      </c>
      <c r="B60">
        <v>0.64102564102564097</v>
      </c>
    </row>
    <row r="61" spans="1:2" x14ac:dyDescent="0.2">
      <c r="A61" t="s">
        <v>219</v>
      </c>
      <c r="B61">
        <v>0.37998733375554145</v>
      </c>
    </row>
    <row r="62" spans="1:2" x14ac:dyDescent="0.2">
      <c r="A62" t="s">
        <v>220</v>
      </c>
      <c r="B62">
        <v>0.87786259541984735</v>
      </c>
    </row>
    <row r="63" spans="1:2" x14ac:dyDescent="0.2">
      <c r="A63" t="s">
        <v>221</v>
      </c>
      <c r="B63">
        <v>1.3422818791946309</v>
      </c>
    </row>
    <row r="64" spans="1:2" x14ac:dyDescent="0.2">
      <c r="A64" t="s">
        <v>222</v>
      </c>
      <c r="B64">
        <v>3.2467532467532463</v>
      </c>
    </row>
    <row r="65" spans="1:2" x14ac:dyDescent="0.2">
      <c r="A65" t="s">
        <v>223</v>
      </c>
      <c r="B65">
        <v>1.3043478260869565</v>
      </c>
    </row>
    <row r="66" spans="1:2" x14ac:dyDescent="0.2">
      <c r="A66" t="s">
        <v>224</v>
      </c>
      <c r="B66">
        <v>0.12706480304955528</v>
      </c>
    </row>
    <row r="67" spans="1:2" x14ac:dyDescent="0.2">
      <c r="A67" t="s">
        <v>225</v>
      </c>
      <c r="B67">
        <v>0.28379230607525752</v>
      </c>
    </row>
    <row r="68" spans="1:2" x14ac:dyDescent="0.2">
      <c r="A68" t="s">
        <v>226</v>
      </c>
      <c r="B68">
        <v>0.42074059907723937</v>
      </c>
    </row>
    <row r="69" spans="1:2" x14ac:dyDescent="0.2">
      <c r="A69" t="s">
        <v>227</v>
      </c>
      <c r="B69">
        <v>1.6989049227305291</v>
      </c>
    </row>
    <row r="70" spans="1:2" x14ac:dyDescent="0.2">
      <c r="A70" t="s">
        <v>228</v>
      </c>
      <c r="B70">
        <v>0.2874432677760968</v>
      </c>
    </row>
    <row r="71" spans="1:2" x14ac:dyDescent="0.2">
      <c r="A71" t="s">
        <v>229</v>
      </c>
      <c r="B71">
        <v>0.45099409261258971</v>
      </c>
    </row>
    <row r="72" spans="1:2" x14ac:dyDescent="0.2">
      <c r="A72" t="s">
        <v>230</v>
      </c>
      <c r="B72">
        <v>0.62305295950155759</v>
      </c>
    </row>
    <row r="73" spans="1:2" x14ac:dyDescent="0.2">
      <c r="A73" t="s">
        <v>231</v>
      </c>
      <c r="B73">
        <v>0.5280006651976884</v>
      </c>
    </row>
    <row r="74" spans="1:2" x14ac:dyDescent="0.2">
      <c r="A74" t="s">
        <v>232</v>
      </c>
      <c r="B74">
        <v>0.27975940691005735</v>
      </c>
    </row>
    <row r="75" spans="1:2" x14ac:dyDescent="0.2">
      <c r="A75" t="s">
        <v>233</v>
      </c>
      <c r="B75">
        <v>0.3723624327678941</v>
      </c>
    </row>
    <row r="76" spans="1:2" x14ac:dyDescent="0.2">
      <c r="A76" t="s">
        <v>234</v>
      </c>
      <c r="B76">
        <v>1.3179571663920924</v>
      </c>
    </row>
    <row r="77" spans="1:2" x14ac:dyDescent="0.2">
      <c r="A77" t="s">
        <v>235</v>
      </c>
      <c r="B77">
        <v>0.38502673796791448</v>
      </c>
    </row>
    <row r="78" spans="1:2" x14ac:dyDescent="0.2">
      <c r="A78" t="s">
        <v>236</v>
      </c>
      <c r="B78">
        <v>1.2802275960170697</v>
      </c>
    </row>
    <row r="79" spans="1:2" x14ac:dyDescent="0.2">
      <c r="A79" t="s">
        <v>307</v>
      </c>
      <c r="B79">
        <v>0.49427819266104334</v>
      </c>
    </row>
    <row r="80" spans="1:2" x14ac:dyDescent="0.2">
      <c r="A80" t="s">
        <v>308</v>
      </c>
      <c r="B80">
        <v>0.72219206532770053</v>
      </c>
    </row>
    <row r="81" spans="1:2" x14ac:dyDescent="0.2">
      <c r="A81" t="s">
        <v>310</v>
      </c>
      <c r="B81">
        <v>0.7445008460236886</v>
      </c>
    </row>
    <row r="82" spans="1:2" x14ac:dyDescent="0.2">
      <c r="A82" t="s">
        <v>309</v>
      </c>
      <c r="B82">
        <v>0.42872729606572108</v>
      </c>
    </row>
    <row r="83" spans="1:2" s="10" customFormat="1" x14ac:dyDescent="0.2">
      <c r="A83" t="s">
        <v>238</v>
      </c>
      <c r="B83">
        <v>0.53456339142371856</v>
      </c>
    </row>
    <row r="84" spans="1:2" x14ac:dyDescent="0.2">
      <c r="A84" t="s">
        <v>239</v>
      </c>
      <c r="B84">
        <v>0.70261885208504427</v>
      </c>
    </row>
    <row r="85" spans="1:2" x14ac:dyDescent="0.2">
      <c r="A85" t="s">
        <v>240</v>
      </c>
      <c r="B85">
        <v>0.80066261733848698</v>
      </c>
    </row>
    <row r="86" spans="1:2" x14ac:dyDescent="0.2">
      <c r="A86" t="s">
        <v>241</v>
      </c>
      <c r="B86">
        <v>0.78625509609784505</v>
      </c>
    </row>
    <row r="87" spans="1:2" x14ac:dyDescent="0.2">
      <c r="A87" t="s">
        <v>242</v>
      </c>
      <c r="B87">
        <v>0.60240963855421692</v>
      </c>
    </row>
    <row r="88" spans="1:2" x14ac:dyDescent="0.2">
      <c r="A88" t="s">
        <v>243</v>
      </c>
      <c r="B88">
        <v>0.24242424242424243</v>
      </c>
    </row>
    <row r="89" spans="1:2" x14ac:dyDescent="0.2">
      <c r="A89" t="s">
        <v>244</v>
      </c>
      <c r="B89">
        <v>0.91779728651237036</v>
      </c>
    </row>
    <row r="90" spans="1:2" x14ac:dyDescent="0.2">
      <c r="A90" t="s">
        <v>245</v>
      </c>
      <c r="B90">
        <v>1.5723270440251573</v>
      </c>
    </row>
    <row r="91" spans="1:2" x14ac:dyDescent="0.2">
      <c r="A91" t="s">
        <v>246</v>
      </c>
      <c r="B91">
        <v>3.0100334448160537</v>
      </c>
    </row>
    <row r="92" spans="1:2" x14ac:dyDescent="0.2">
      <c r="A92" t="s">
        <v>247</v>
      </c>
      <c r="B92">
        <v>1.1611030478955007</v>
      </c>
    </row>
    <row r="93" spans="1:2" x14ac:dyDescent="0.2">
      <c r="A93" t="s">
        <v>248</v>
      </c>
      <c r="B93">
        <v>0.12033694344163659</v>
      </c>
    </row>
    <row r="94" spans="1:2" x14ac:dyDescent="0.2">
      <c r="A94" t="s">
        <v>249</v>
      </c>
      <c r="B94">
        <v>0.26578779502445249</v>
      </c>
    </row>
    <row r="95" spans="1:2" x14ac:dyDescent="0.2">
      <c r="A95" t="s">
        <v>250</v>
      </c>
      <c r="B95">
        <v>0.47452427742894121</v>
      </c>
    </row>
    <row r="96" spans="1:2" x14ac:dyDescent="0.2">
      <c r="A96" t="s">
        <v>251</v>
      </c>
      <c r="B96">
        <v>1.2580276238233483</v>
      </c>
    </row>
    <row r="97" spans="1:2" x14ac:dyDescent="0.2">
      <c r="A97" t="s">
        <v>252</v>
      </c>
      <c r="B97">
        <v>0.30316474415853295</v>
      </c>
    </row>
    <row r="98" spans="1:2" x14ac:dyDescent="0.2">
      <c r="A98" t="s">
        <v>253</v>
      </c>
      <c r="B98">
        <v>0.45445938269267183</v>
      </c>
    </row>
    <row r="99" spans="1:2" x14ac:dyDescent="0.2">
      <c r="A99" t="s">
        <v>254</v>
      </c>
      <c r="B99">
        <v>0.59259259259259256</v>
      </c>
    </row>
    <row r="100" spans="1:2" x14ac:dyDescent="0.2">
      <c r="A100" t="s">
        <v>255</v>
      </c>
      <c r="B100">
        <v>0.48731373338703182</v>
      </c>
    </row>
    <row r="101" spans="1:2" x14ac:dyDescent="0.2">
      <c r="A101" t="s">
        <v>256</v>
      </c>
      <c r="B101">
        <v>0.34063260340632606</v>
      </c>
    </row>
    <row r="102" spans="1:2" x14ac:dyDescent="0.2">
      <c r="A102" t="s">
        <v>257</v>
      </c>
      <c r="B102">
        <v>0.38238209885285374</v>
      </c>
    </row>
    <row r="103" spans="1:2" x14ac:dyDescent="0.2">
      <c r="A103" t="s">
        <v>258</v>
      </c>
      <c r="B103">
        <v>1.3104013104013106</v>
      </c>
    </row>
    <row r="104" spans="1:2" x14ac:dyDescent="0.2">
      <c r="A104" t="s">
        <v>259</v>
      </c>
      <c r="B104">
        <v>0.38651492377066782</v>
      </c>
    </row>
    <row r="105" spans="1:2" x14ac:dyDescent="0.2">
      <c r="A105" t="s">
        <v>260</v>
      </c>
      <c r="B105">
        <v>1.2422360248447204</v>
      </c>
    </row>
    <row r="106" spans="1:2" x14ac:dyDescent="0.2">
      <c r="A106" t="s">
        <v>303</v>
      </c>
      <c r="B106">
        <v>0.46225368482223039</v>
      </c>
    </row>
    <row r="107" spans="1:2" x14ac:dyDescent="0.2">
      <c r="A107" t="s">
        <v>304</v>
      </c>
      <c r="B107">
        <v>0.66371681415929207</v>
      </c>
    </row>
    <row r="108" spans="1:2" x14ac:dyDescent="0.2">
      <c r="A108" t="s">
        <v>306</v>
      </c>
      <c r="B108">
        <v>0.69920666935592313</v>
      </c>
    </row>
    <row r="109" spans="1:2" x14ac:dyDescent="0.2">
      <c r="A109" t="s">
        <v>305</v>
      </c>
      <c r="B109">
        <v>0.46325407111784106</v>
      </c>
    </row>
    <row r="110" spans="1:2" x14ac:dyDescent="0.2">
      <c r="A110" t="s">
        <v>362</v>
      </c>
      <c r="B110">
        <v>0.52676480524016467</v>
      </c>
    </row>
    <row r="111" spans="1:2" x14ac:dyDescent="0.2">
      <c r="A111" t="s">
        <v>363</v>
      </c>
      <c r="B111">
        <v>0.66183704498703155</v>
      </c>
    </row>
    <row r="112" spans="1:2" x14ac:dyDescent="0.2">
      <c r="A112" t="s">
        <v>364</v>
      </c>
      <c r="B112">
        <v>0.77134986225895319</v>
      </c>
    </row>
    <row r="113" spans="1:2" x14ac:dyDescent="0.2">
      <c r="A113" t="s">
        <v>365</v>
      </c>
      <c r="B113">
        <v>0.66802207377287248</v>
      </c>
    </row>
    <row r="114" spans="1:2" x14ac:dyDescent="0.2">
      <c r="A114" t="s">
        <v>366</v>
      </c>
      <c r="B114">
        <v>0.61224489795918369</v>
      </c>
    </row>
    <row r="115" spans="1:2" x14ac:dyDescent="0.2">
      <c r="A115" t="s">
        <v>367</v>
      </c>
      <c r="B115">
        <v>0.33112582781456956</v>
      </c>
    </row>
    <row r="116" spans="1:2" x14ac:dyDescent="0.2">
      <c r="A116" t="s">
        <v>368</v>
      </c>
      <c r="B116">
        <v>1.1090573012939002</v>
      </c>
    </row>
    <row r="117" spans="1:2" x14ac:dyDescent="0.2">
      <c r="A117" t="s">
        <v>369</v>
      </c>
      <c r="B117">
        <v>1.2345679012345678</v>
      </c>
    </row>
    <row r="118" spans="1:2" x14ac:dyDescent="0.2">
      <c r="A118" t="s">
        <v>370</v>
      </c>
      <c r="B118">
        <v>3.0303030303030303</v>
      </c>
    </row>
    <row r="119" spans="1:2" x14ac:dyDescent="0.2">
      <c r="A119" t="s">
        <v>371</v>
      </c>
      <c r="B119">
        <v>1.1477761836441895</v>
      </c>
    </row>
    <row r="120" spans="1:2" x14ac:dyDescent="0.2">
      <c r="A120" t="s">
        <v>372</v>
      </c>
      <c r="B120">
        <v>0.22624434389140274</v>
      </c>
    </row>
    <row r="121" spans="1:2" x14ac:dyDescent="0.2">
      <c r="A121" t="s">
        <v>373</v>
      </c>
      <c r="B121">
        <v>0.24515028778512044</v>
      </c>
    </row>
    <row r="122" spans="1:2" x14ac:dyDescent="0.2">
      <c r="A122" t="s">
        <v>374</v>
      </c>
      <c r="B122">
        <v>0.42841348811498059</v>
      </c>
    </row>
    <row r="123" spans="1:2" x14ac:dyDescent="0.2">
      <c r="A123" t="s">
        <v>375</v>
      </c>
      <c r="B123">
        <v>1.1148854629387683</v>
      </c>
    </row>
    <row r="124" spans="1:2" x14ac:dyDescent="0.2">
      <c r="A124" t="s">
        <v>376</v>
      </c>
      <c r="B124">
        <v>0.28305995064595729</v>
      </c>
    </row>
    <row r="125" spans="1:2" x14ac:dyDescent="0.2">
      <c r="A125" t="s">
        <v>377</v>
      </c>
      <c r="B125">
        <v>0.44222983494238549</v>
      </c>
    </row>
    <row r="126" spans="1:2" x14ac:dyDescent="0.2">
      <c r="A126" t="s">
        <v>378</v>
      </c>
      <c r="B126">
        <v>0.72780203784570596</v>
      </c>
    </row>
    <row r="127" spans="1:2" x14ac:dyDescent="0.2">
      <c r="A127" t="s">
        <v>379</v>
      </c>
      <c r="B127">
        <v>0.43835616438356162</v>
      </c>
    </row>
    <row r="128" spans="1:2" x14ac:dyDescent="0.2">
      <c r="A128" t="s">
        <v>380</v>
      </c>
      <c r="B128">
        <v>0.39731470064392377</v>
      </c>
    </row>
    <row r="129" spans="1:2" x14ac:dyDescent="0.2">
      <c r="A129" t="s">
        <v>381</v>
      </c>
      <c r="B129">
        <v>0.32800328003280033</v>
      </c>
    </row>
    <row r="130" spans="1:2" x14ac:dyDescent="0.2">
      <c r="A130" t="s">
        <v>382</v>
      </c>
      <c r="B130">
        <v>1.2448132780082988</v>
      </c>
    </row>
    <row r="131" spans="1:2" x14ac:dyDescent="0.2">
      <c r="A131" t="s">
        <v>383</v>
      </c>
      <c r="B131">
        <v>1.2834224598930482</v>
      </c>
    </row>
    <row r="132" spans="1:2" x14ac:dyDescent="0.2">
      <c r="A132" t="s">
        <v>384</v>
      </c>
      <c r="B132">
        <v>1.5700483091787441</v>
      </c>
    </row>
    <row r="133" spans="1:2" x14ac:dyDescent="0.2">
      <c r="A133" t="s">
        <v>385</v>
      </c>
      <c r="B133">
        <v>0.42269591826150099</v>
      </c>
    </row>
    <row r="134" spans="1:2" x14ac:dyDescent="0.2">
      <c r="A134" t="s">
        <v>386</v>
      </c>
      <c r="B134">
        <v>0.64654211441565967</v>
      </c>
    </row>
    <row r="135" spans="1:2" x14ac:dyDescent="0.2">
      <c r="A135" t="s">
        <v>388</v>
      </c>
      <c r="B135">
        <v>0.69093240259277722</v>
      </c>
    </row>
    <row r="136" spans="1:2" x14ac:dyDescent="0.2">
      <c r="A136" t="s">
        <v>387</v>
      </c>
      <c r="B136">
        <v>0.47656376373387083</v>
      </c>
    </row>
    <row r="137" spans="1:2" x14ac:dyDescent="0.2">
      <c r="A137" t="s">
        <v>421</v>
      </c>
      <c r="B137">
        <v>0.72227412848758821</v>
      </c>
    </row>
    <row r="138" spans="1:2" x14ac:dyDescent="0.2">
      <c r="A138" t="s">
        <v>399</v>
      </c>
      <c r="B138">
        <v>0.55480984340044748</v>
      </c>
    </row>
    <row r="139" spans="1:2" x14ac:dyDescent="0.2">
      <c r="A139" t="s">
        <v>400</v>
      </c>
      <c r="B139">
        <v>0.72222222222222221</v>
      </c>
    </row>
    <row r="140" spans="1:2" x14ac:dyDescent="0.2">
      <c r="A140" t="s">
        <v>401</v>
      </c>
      <c r="B140">
        <v>0.78762306610407873</v>
      </c>
    </row>
    <row r="141" spans="1:2" x14ac:dyDescent="0.2">
      <c r="A141" t="s">
        <v>402</v>
      </c>
      <c r="B141">
        <v>0.62822526363024456</v>
      </c>
    </row>
    <row r="142" spans="1:2" x14ac:dyDescent="0.2">
      <c r="A142" t="s">
        <v>403</v>
      </c>
      <c r="B142">
        <v>16.157205240174672</v>
      </c>
    </row>
    <row r="143" spans="1:2" x14ac:dyDescent="0.2">
      <c r="A143" t="s">
        <v>404</v>
      </c>
      <c r="B143">
        <v>0.84444444444444433</v>
      </c>
    </row>
    <row r="144" spans="1:2" x14ac:dyDescent="0.2">
      <c r="A144" t="s">
        <v>405</v>
      </c>
      <c r="B144">
        <v>1.4204545454545454</v>
      </c>
    </row>
    <row r="145" spans="1:2" x14ac:dyDescent="0.2">
      <c r="A145" t="s">
        <v>406</v>
      </c>
      <c r="B145">
        <v>4.8148148148148149</v>
      </c>
    </row>
    <row r="146" spans="1:2" x14ac:dyDescent="0.2">
      <c r="A146" t="s">
        <v>407</v>
      </c>
      <c r="B146">
        <v>1.199400299850075</v>
      </c>
    </row>
    <row r="147" spans="1:2" x14ac:dyDescent="0.2">
      <c r="A147" t="s">
        <v>408</v>
      </c>
      <c r="B147">
        <v>0.49180327868852464</v>
      </c>
    </row>
    <row r="148" spans="1:2" x14ac:dyDescent="0.2">
      <c r="A148" t="s">
        <v>409</v>
      </c>
      <c r="B148">
        <v>0.33020328139510885</v>
      </c>
    </row>
    <row r="149" spans="1:2" x14ac:dyDescent="0.2">
      <c r="A149" t="s">
        <v>410</v>
      </c>
      <c r="B149">
        <v>0.39600823697132898</v>
      </c>
    </row>
    <row r="150" spans="1:2" x14ac:dyDescent="0.2">
      <c r="A150" t="s">
        <v>411</v>
      </c>
      <c r="B150">
        <v>1.0121107266435987</v>
      </c>
    </row>
    <row r="151" spans="1:2" x14ac:dyDescent="0.2">
      <c r="A151" t="s">
        <v>412</v>
      </c>
      <c r="B151">
        <v>6.6435373145345838E-2</v>
      </c>
    </row>
    <row r="152" spans="1:2" x14ac:dyDescent="0.2">
      <c r="A152" t="s">
        <v>413</v>
      </c>
      <c r="B152">
        <v>0.44618954131715155</v>
      </c>
    </row>
    <row r="153" spans="1:2" x14ac:dyDescent="0.2">
      <c r="A153" t="s">
        <v>414</v>
      </c>
      <c r="B153">
        <v>1.1461318051575931</v>
      </c>
    </row>
    <row r="154" spans="1:2" x14ac:dyDescent="0.2">
      <c r="A154" t="s">
        <v>415</v>
      </c>
      <c r="B154">
        <v>1.0230179028132993</v>
      </c>
    </row>
    <row r="155" spans="1:2" x14ac:dyDescent="0.2">
      <c r="A155" t="s">
        <v>416</v>
      </c>
      <c r="B155">
        <v>0.43768096424483199</v>
      </c>
    </row>
    <row r="156" spans="1:2" x14ac:dyDescent="0.2">
      <c r="A156" t="s">
        <v>417</v>
      </c>
      <c r="B156">
        <v>0.34847702632937533</v>
      </c>
    </row>
    <row r="157" spans="1:2" x14ac:dyDescent="0.2">
      <c r="A157" t="s">
        <v>418</v>
      </c>
      <c r="B157">
        <v>0.83752093802345051</v>
      </c>
    </row>
    <row r="158" spans="1:2" x14ac:dyDescent="0.2">
      <c r="A158" t="s">
        <v>419</v>
      </c>
      <c r="B158">
        <v>1.0429970200085144</v>
      </c>
    </row>
    <row r="159" spans="1:2" x14ac:dyDescent="0.2">
      <c r="A159" t="s">
        <v>420</v>
      </c>
      <c r="B159">
        <v>1.7605633802816902</v>
      </c>
    </row>
    <row r="160" spans="1:2" x14ac:dyDescent="0.2">
      <c r="A160" t="s">
        <v>422</v>
      </c>
      <c r="B160">
        <v>0.8294015396076484</v>
      </c>
    </row>
    <row r="161" spans="1:2" x14ac:dyDescent="0.2">
      <c r="A161" t="s">
        <v>423</v>
      </c>
      <c r="B161">
        <v>0.6309285527804368</v>
      </c>
    </row>
    <row r="162" spans="1:2" x14ac:dyDescent="0.2">
      <c r="A162" t="s">
        <v>425</v>
      </c>
      <c r="B162">
        <v>2.4626268019220503</v>
      </c>
    </row>
    <row r="163" spans="1:2" x14ac:dyDescent="0.2">
      <c r="A163" t="s">
        <v>424</v>
      </c>
      <c r="B163">
        <v>0.39577674258533169</v>
      </c>
    </row>
    <row r="164" spans="1:2" x14ac:dyDescent="0.2">
      <c r="A164" t="s">
        <v>434</v>
      </c>
      <c r="B164">
        <v>0.67074417242655793</v>
      </c>
    </row>
    <row r="165" spans="1:2" x14ac:dyDescent="0.2">
      <c r="A165" t="s">
        <v>435</v>
      </c>
      <c r="B165">
        <v>0.51101321585903081</v>
      </c>
    </row>
    <row r="166" spans="1:2" x14ac:dyDescent="0.2">
      <c r="A166" t="s">
        <v>436</v>
      </c>
      <c r="B166">
        <v>0.56848944233892795</v>
      </c>
    </row>
    <row r="167" spans="1:2" x14ac:dyDescent="0.2">
      <c r="A167" t="s">
        <v>437</v>
      </c>
      <c r="B167">
        <v>1.5829694323144103</v>
      </c>
    </row>
    <row r="168" spans="1:2" x14ac:dyDescent="0.2">
      <c r="A168" t="s">
        <v>438</v>
      </c>
      <c r="B168">
        <v>0.54371465854719447</v>
      </c>
    </row>
    <row r="169" spans="1:2" x14ac:dyDescent="0.2">
      <c r="A169" t="s">
        <v>439</v>
      </c>
      <c r="B169">
        <v>14.259485924112608</v>
      </c>
    </row>
    <row r="170" spans="1:2" x14ac:dyDescent="0.2">
      <c r="A170" t="s">
        <v>440</v>
      </c>
      <c r="B170">
        <v>0.7320644216691069</v>
      </c>
    </row>
    <row r="171" spans="1:2" x14ac:dyDescent="0.2">
      <c r="A171" t="s">
        <v>441</v>
      </c>
      <c r="B171">
        <v>1.5345268542199488</v>
      </c>
    </row>
    <row r="172" spans="1:2" x14ac:dyDescent="0.2">
      <c r="A172" t="s">
        <v>442</v>
      </c>
      <c r="B172">
        <v>4.9056603773584913</v>
      </c>
    </row>
    <row r="173" spans="1:2" x14ac:dyDescent="0.2">
      <c r="A173" t="s">
        <v>443</v>
      </c>
      <c r="B173">
        <v>1.0542168674698795</v>
      </c>
    </row>
    <row r="174" spans="1:2" x14ac:dyDescent="0.2">
      <c r="A174" t="s">
        <v>444</v>
      </c>
      <c r="B174">
        <v>0.46439628482972134</v>
      </c>
    </row>
    <row r="175" spans="1:2" x14ac:dyDescent="0.2">
      <c r="A175" t="s">
        <v>445</v>
      </c>
      <c r="B175">
        <v>0.4770120775398356</v>
      </c>
    </row>
    <row r="176" spans="1:2" x14ac:dyDescent="0.2">
      <c r="A176" t="s">
        <v>446</v>
      </c>
      <c r="B176">
        <v>0.42410914639619424</v>
      </c>
    </row>
    <row r="177" spans="1:2" x14ac:dyDescent="0.2">
      <c r="A177" t="s">
        <v>447</v>
      </c>
      <c r="B177">
        <v>1.0037748798901853</v>
      </c>
    </row>
    <row r="178" spans="1:2" x14ac:dyDescent="0.2">
      <c r="A178" t="s">
        <v>448</v>
      </c>
      <c r="B178">
        <v>0.35779481562614091</v>
      </c>
    </row>
    <row r="179" spans="1:2" x14ac:dyDescent="0.2">
      <c r="A179" t="s">
        <v>449</v>
      </c>
      <c r="B179">
        <v>0.49742509363295878</v>
      </c>
    </row>
    <row r="180" spans="1:2" x14ac:dyDescent="0.2">
      <c r="A180" t="s">
        <v>450</v>
      </c>
      <c r="B180">
        <v>0.93457943925233633</v>
      </c>
    </row>
    <row r="181" spans="1:2" x14ac:dyDescent="0.2">
      <c r="A181" t="s">
        <v>451</v>
      </c>
      <c r="B181">
        <v>0.94645356116962509</v>
      </c>
    </row>
    <row r="182" spans="1:2" x14ac:dyDescent="0.2">
      <c r="A182" t="s">
        <v>452</v>
      </c>
      <c r="B182">
        <v>0.48704593113711697</v>
      </c>
    </row>
    <row r="183" spans="1:2" x14ac:dyDescent="0.2">
      <c r="A183" t="s">
        <v>453</v>
      </c>
      <c r="B183">
        <v>0.48616305160807777</v>
      </c>
    </row>
    <row r="184" spans="1:2" x14ac:dyDescent="0.2">
      <c r="A184" t="s">
        <v>454</v>
      </c>
      <c r="B184">
        <v>0.91666666666666663</v>
      </c>
    </row>
    <row r="185" spans="1:2" x14ac:dyDescent="0.2">
      <c r="A185" t="s">
        <v>455</v>
      </c>
      <c r="B185">
        <v>1.3803355277128904</v>
      </c>
    </row>
    <row r="186" spans="1:2" x14ac:dyDescent="0.2">
      <c r="A186" t="s">
        <v>456</v>
      </c>
      <c r="B186">
        <v>3.2444959443800694</v>
      </c>
    </row>
    <row r="187" spans="1:2" x14ac:dyDescent="0.2">
      <c r="A187" t="s">
        <v>457</v>
      </c>
      <c r="B187">
        <v>0.79850617920935607</v>
      </c>
    </row>
    <row r="188" spans="1:2" x14ac:dyDescent="0.2">
      <c r="A188" t="s">
        <v>458</v>
      </c>
      <c r="B188">
        <v>0.69056302466604802</v>
      </c>
    </row>
    <row r="189" spans="1:2" x14ac:dyDescent="0.2">
      <c r="A189" t="s">
        <v>459</v>
      </c>
      <c r="B189">
        <v>2.335389651265265</v>
      </c>
    </row>
    <row r="190" spans="1:2" x14ac:dyDescent="0.2">
      <c r="A190" t="s">
        <v>460</v>
      </c>
      <c r="B190">
        <v>0.48579062424095215</v>
      </c>
    </row>
    <row r="191" spans="1:2" x14ac:dyDescent="0.2">
      <c r="A191" t="s">
        <v>496</v>
      </c>
      <c r="B191">
        <v>0.77331594148886618</v>
      </c>
    </row>
    <row r="192" spans="1:2" x14ac:dyDescent="0.2">
      <c r="A192" t="s">
        <v>466</v>
      </c>
      <c r="B192">
        <v>0.45969183621350129</v>
      </c>
    </row>
    <row r="193" spans="1:2" x14ac:dyDescent="0.2">
      <c r="A193" t="s">
        <v>467</v>
      </c>
      <c r="B193">
        <v>0.7015650296815974</v>
      </c>
    </row>
    <row r="194" spans="1:2" x14ac:dyDescent="0.2">
      <c r="A194" t="s">
        <v>468</v>
      </c>
      <c r="B194">
        <v>1.9538670284938942</v>
      </c>
    </row>
    <row r="195" spans="1:2" x14ac:dyDescent="0.2">
      <c r="A195" t="s">
        <v>469</v>
      </c>
      <c r="B195">
        <v>0.44350580781415</v>
      </c>
    </row>
    <row r="196" spans="1:2" x14ac:dyDescent="0.2">
      <c r="A196" t="s">
        <v>470</v>
      </c>
      <c r="B196">
        <v>14.755197853789404</v>
      </c>
    </row>
    <row r="197" spans="1:2" x14ac:dyDescent="0.2">
      <c r="A197" t="s">
        <v>471</v>
      </c>
      <c r="B197">
        <v>0.87293889427740057</v>
      </c>
    </row>
    <row r="198" spans="1:2" x14ac:dyDescent="0.2">
      <c r="A198" t="s">
        <v>472</v>
      </c>
      <c r="B198">
        <v>2.3752969121140142</v>
      </c>
    </row>
    <row r="199" spans="1:2" x14ac:dyDescent="0.2">
      <c r="A199" t="s">
        <v>473</v>
      </c>
      <c r="B199">
        <v>5</v>
      </c>
    </row>
    <row r="200" spans="1:2" x14ac:dyDescent="0.2">
      <c r="A200" t="s">
        <v>474</v>
      </c>
      <c r="B200">
        <v>1.3533834586466165</v>
      </c>
    </row>
    <row r="201" spans="1:2" x14ac:dyDescent="0.2">
      <c r="A201" t="s">
        <v>475</v>
      </c>
      <c r="B201">
        <v>0.70957932083122155</v>
      </c>
    </row>
    <row r="202" spans="1:2" x14ac:dyDescent="0.2">
      <c r="A202" t="s">
        <v>476</v>
      </c>
      <c r="B202">
        <v>0.61841038118410374</v>
      </c>
    </row>
    <row r="203" spans="1:2" x14ac:dyDescent="0.2">
      <c r="A203" t="s">
        <v>477</v>
      </c>
      <c r="B203">
        <v>0.38874863156013312</v>
      </c>
    </row>
    <row r="204" spans="1:2" x14ac:dyDescent="0.2">
      <c r="A204" t="s">
        <v>478</v>
      </c>
      <c r="B204">
        <v>0.88866532528504361</v>
      </c>
    </row>
    <row r="205" spans="1:2" x14ac:dyDescent="0.2">
      <c r="A205" t="s">
        <v>479</v>
      </c>
      <c r="B205">
        <v>0.37410071942446044</v>
      </c>
    </row>
    <row r="206" spans="1:2" x14ac:dyDescent="0.2">
      <c r="A206" t="s">
        <v>480</v>
      </c>
      <c r="B206">
        <v>0.55094821086817836</v>
      </c>
    </row>
    <row r="207" spans="1:2" x14ac:dyDescent="0.2">
      <c r="A207" t="s">
        <v>481</v>
      </c>
      <c r="B207">
        <v>1.1936339522546418</v>
      </c>
    </row>
    <row r="208" spans="1:2" x14ac:dyDescent="0.2">
      <c r="A208" t="s">
        <v>482</v>
      </c>
      <c r="B208">
        <v>0.88973859333063721</v>
      </c>
    </row>
    <row r="209" spans="1:2" x14ac:dyDescent="0.2">
      <c r="A209" t="s">
        <v>483</v>
      </c>
      <c r="B209">
        <v>0.46533585109252767</v>
      </c>
    </row>
    <row r="210" spans="1:2" x14ac:dyDescent="0.2">
      <c r="A210" t="s">
        <v>484</v>
      </c>
      <c r="B210">
        <v>0.54427187043674496</v>
      </c>
    </row>
    <row r="211" spans="1:2" x14ac:dyDescent="0.2">
      <c r="A211" t="s">
        <v>485</v>
      </c>
      <c r="B211">
        <v>0.58139534883720934</v>
      </c>
    </row>
    <row r="212" spans="1:2" x14ac:dyDescent="0.2">
      <c r="A212" t="s">
        <v>486</v>
      </c>
      <c r="B212">
        <v>1.4078405891271388</v>
      </c>
    </row>
    <row r="213" spans="1:2" x14ac:dyDescent="0.2">
      <c r="A213" t="s">
        <v>487</v>
      </c>
      <c r="B213">
        <v>4.3577981651376145</v>
      </c>
    </row>
    <row r="214" spans="1:2" x14ac:dyDescent="0.2">
      <c r="A214" t="s">
        <v>492</v>
      </c>
      <c r="B214">
        <v>0.80698569991905622</v>
      </c>
    </row>
    <row r="215" spans="1:2" x14ac:dyDescent="0.2">
      <c r="A215" t="s">
        <v>493</v>
      </c>
      <c r="B215">
        <v>0.69187896388989722</v>
      </c>
    </row>
    <row r="216" spans="1:2" x14ac:dyDescent="0.2">
      <c r="A216" t="s">
        <v>494</v>
      </c>
      <c r="B216">
        <v>2.3712033245737332</v>
      </c>
    </row>
    <row r="217" spans="1:2" x14ac:dyDescent="0.2">
      <c r="A217" t="s">
        <v>495</v>
      </c>
      <c r="B217">
        <v>0.46756141285915021</v>
      </c>
    </row>
    <row r="218" spans="1:2" x14ac:dyDescent="0.2">
      <c r="A218" t="s">
        <v>499</v>
      </c>
      <c r="B218">
        <v>0.80003886828509885</v>
      </c>
    </row>
    <row r="219" spans="1:2" x14ac:dyDescent="0.2">
      <c r="A219" t="s">
        <v>500</v>
      </c>
      <c r="B219">
        <v>0.41907635571201074</v>
      </c>
    </row>
    <row r="220" spans="1:2" x14ac:dyDescent="0.2">
      <c r="A220" t="s">
        <v>501</v>
      </c>
      <c r="B220">
        <v>0.86819258089976326</v>
      </c>
    </row>
    <row r="221" spans="1:2" x14ac:dyDescent="0.2">
      <c r="A221" t="s">
        <v>502</v>
      </c>
      <c r="B221">
        <v>2.6180836707152495</v>
      </c>
    </row>
    <row r="222" spans="1:2" x14ac:dyDescent="0.2">
      <c r="A222" t="s">
        <v>503</v>
      </c>
      <c r="B222">
        <v>1.7384273296947645</v>
      </c>
    </row>
    <row r="223" spans="1:2" x14ac:dyDescent="0.2">
      <c r="A223" t="s">
        <v>504</v>
      </c>
      <c r="B223">
        <v>15.241157556270096</v>
      </c>
    </row>
    <row r="224" spans="1:2" x14ac:dyDescent="0.2">
      <c r="A224" t="s">
        <v>505</v>
      </c>
      <c r="B224">
        <v>0.90754395916052188</v>
      </c>
    </row>
    <row r="225" spans="1:2" x14ac:dyDescent="0.2">
      <c r="A225" t="s">
        <v>506</v>
      </c>
      <c r="B225">
        <v>3.6281179138321997</v>
      </c>
    </row>
    <row r="226" spans="1:2" x14ac:dyDescent="0.2">
      <c r="A226" t="s">
        <v>507</v>
      </c>
      <c r="B226">
        <v>4.6979865771812079</v>
      </c>
    </row>
    <row r="227" spans="1:2" x14ac:dyDescent="0.2">
      <c r="A227" t="s">
        <v>508</v>
      </c>
      <c r="B227">
        <v>1.5174506828528074</v>
      </c>
    </row>
    <row r="228" spans="1:2" x14ac:dyDescent="0.2">
      <c r="A228" t="s">
        <v>509</v>
      </c>
      <c r="B228">
        <v>1.0896483407627537</v>
      </c>
    </row>
    <row r="229" spans="1:2" x14ac:dyDescent="0.2">
      <c r="A229" t="s">
        <v>510</v>
      </c>
      <c r="B229">
        <v>0.71942446043165476</v>
      </c>
    </row>
    <row r="230" spans="1:2" x14ac:dyDescent="0.2">
      <c r="A230" t="s">
        <v>511</v>
      </c>
      <c r="B230">
        <v>0.38209728956717987</v>
      </c>
    </row>
    <row r="231" spans="1:2" x14ac:dyDescent="0.2">
      <c r="A231" t="s">
        <v>512</v>
      </c>
      <c r="B231">
        <v>0.88127294981640159</v>
      </c>
    </row>
    <row r="232" spans="1:2" x14ac:dyDescent="0.2">
      <c r="A232" t="s">
        <v>513</v>
      </c>
      <c r="B232">
        <v>0.36568213783403658</v>
      </c>
    </row>
    <row r="233" spans="1:2" x14ac:dyDescent="0.2">
      <c r="A233" t="s">
        <v>514</v>
      </c>
      <c r="B233">
        <v>0.26074863831266659</v>
      </c>
    </row>
    <row r="234" spans="1:2" x14ac:dyDescent="0.2">
      <c r="A234" t="s">
        <v>515</v>
      </c>
      <c r="B234">
        <v>1.015228426395939</v>
      </c>
    </row>
    <row r="235" spans="1:2" x14ac:dyDescent="0.2">
      <c r="A235" t="s">
        <v>516</v>
      </c>
      <c r="B235">
        <v>0.80174414515788739</v>
      </c>
    </row>
    <row r="236" spans="1:2" x14ac:dyDescent="0.2">
      <c r="A236" t="s">
        <v>517</v>
      </c>
      <c r="B236">
        <v>0.55092717011556036</v>
      </c>
    </row>
    <row r="237" spans="1:2" x14ac:dyDescent="0.2">
      <c r="A237" t="s">
        <v>518</v>
      </c>
      <c r="B237">
        <v>0.4252029377657518</v>
      </c>
    </row>
    <row r="238" spans="1:2" x14ac:dyDescent="0.2">
      <c r="A238" t="s">
        <v>519</v>
      </c>
      <c r="B238">
        <v>0.63191153238546605</v>
      </c>
    </row>
    <row r="239" spans="1:2" x14ac:dyDescent="0.2">
      <c r="A239" t="s">
        <v>520</v>
      </c>
      <c r="B239">
        <v>1.4078405891271388</v>
      </c>
    </row>
    <row r="240" spans="1:2" x14ac:dyDescent="0.2">
      <c r="A240" t="s">
        <v>521</v>
      </c>
      <c r="B240">
        <v>4.890738813735692</v>
      </c>
    </row>
    <row r="241" spans="1:2" x14ac:dyDescent="0.2">
      <c r="A241" t="s">
        <v>522</v>
      </c>
      <c r="B241">
        <v>0.78822164887447621</v>
      </c>
    </row>
    <row r="242" spans="1:2" x14ac:dyDescent="0.2">
      <c r="A242" t="s">
        <v>523</v>
      </c>
      <c r="B242">
        <v>0.62853286087910232</v>
      </c>
    </row>
    <row r="243" spans="1:2" x14ac:dyDescent="0.2">
      <c r="A243" t="s">
        <v>524</v>
      </c>
      <c r="B243">
        <v>2.9970845481049566</v>
      </c>
    </row>
    <row r="244" spans="1:2" x14ac:dyDescent="0.2">
      <c r="A244" t="s">
        <v>525</v>
      </c>
      <c r="B244">
        <v>0.92516396099847886</v>
      </c>
    </row>
    <row r="245" spans="1:2" x14ac:dyDescent="0.2">
      <c r="A245" s="1" t="s">
        <v>552</v>
      </c>
      <c r="B245">
        <v>0.82978712072390659</v>
      </c>
    </row>
    <row r="246" spans="1:2" x14ac:dyDescent="0.2">
      <c r="A246" t="s">
        <v>530</v>
      </c>
      <c r="B246">
        <v>0.37152748459005319</v>
      </c>
    </row>
    <row r="247" spans="1:2" x14ac:dyDescent="0.2">
      <c r="A247" t="s">
        <v>531</v>
      </c>
      <c r="B247">
        <v>0.88518614944024987</v>
      </c>
    </row>
    <row r="248" spans="1:2" x14ac:dyDescent="0.2">
      <c r="A248" t="s">
        <v>532</v>
      </c>
      <c r="B248">
        <v>3.0811554332874826</v>
      </c>
    </row>
    <row r="249" spans="1:2" x14ac:dyDescent="0.2">
      <c r="A249" t="s">
        <v>533</v>
      </c>
      <c r="B249">
        <v>1.8982387475538161</v>
      </c>
    </row>
    <row r="250" spans="1:2" x14ac:dyDescent="0.2">
      <c r="A250" t="s">
        <v>534</v>
      </c>
      <c r="B250">
        <v>13.962033067973056</v>
      </c>
    </row>
    <row r="251" spans="1:2" x14ac:dyDescent="0.2">
      <c r="A251" t="s">
        <v>535</v>
      </c>
      <c r="B251">
        <v>1.0146225007460459</v>
      </c>
    </row>
    <row r="252" spans="1:2" x14ac:dyDescent="0.2">
      <c r="A252" t="s">
        <v>536</v>
      </c>
      <c r="B252">
        <v>2.9723991507431</v>
      </c>
    </row>
    <row r="253" spans="1:2" x14ac:dyDescent="0.2">
      <c r="A253" t="s">
        <v>537</v>
      </c>
      <c r="B253">
        <v>4.0498442367601246</v>
      </c>
    </row>
    <row r="254" spans="1:2" x14ac:dyDescent="0.2">
      <c r="A254" t="s">
        <v>538</v>
      </c>
      <c r="B254">
        <v>1.6616314199395772</v>
      </c>
    </row>
    <row r="255" spans="1:2" x14ac:dyDescent="0.2">
      <c r="A255" t="s">
        <v>539</v>
      </c>
      <c r="B255">
        <v>1.1057692307692308</v>
      </c>
    </row>
    <row r="256" spans="1:2" x14ac:dyDescent="0.2">
      <c r="A256" t="s">
        <v>540</v>
      </c>
      <c r="B256">
        <v>0.89062343640548391</v>
      </c>
    </row>
    <row r="257" spans="1:2" x14ac:dyDescent="0.2">
      <c r="A257" t="s">
        <v>541</v>
      </c>
      <c r="B257">
        <v>0.45114099251018352</v>
      </c>
    </row>
    <row r="258" spans="1:2" x14ac:dyDescent="0.2">
      <c r="A258" t="s">
        <v>542</v>
      </c>
      <c r="B258">
        <v>0.80539119000657466</v>
      </c>
    </row>
    <row r="259" spans="1:2" x14ac:dyDescent="0.2">
      <c r="A259" t="s">
        <v>543</v>
      </c>
      <c r="B259">
        <v>0.31748222789702535</v>
      </c>
    </row>
    <row r="260" spans="1:2" x14ac:dyDescent="0.2">
      <c r="A260" t="s">
        <v>544</v>
      </c>
      <c r="B260">
        <v>0.38151056065465</v>
      </c>
    </row>
    <row r="261" spans="1:2" x14ac:dyDescent="0.2">
      <c r="A261" t="s">
        <v>545</v>
      </c>
      <c r="B261">
        <v>1.2033694344163659</v>
      </c>
    </row>
    <row r="262" spans="1:2" x14ac:dyDescent="0.2">
      <c r="A262" t="s">
        <v>546</v>
      </c>
      <c r="B262">
        <v>0.74611540830994594</v>
      </c>
    </row>
    <row r="263" spans="1:2" x14ac:dyDescent="0.2">
      <c r="A263" t="s">
        <v>547</v>
      </c>
      <c r="B263">
        <v>0.54223149113660063</v>
      </c>
    </row>
    <row r="264" spans="1:2" x14ac:dyDescent="0.2">
      <c r="A264" t="s">
        <v>548</v>
      </c>
      <c r="B264">
        <v>0.49093655589123864</v>
      </c>
    </row>
    <row r="265" spans="1:2" x14ac:dyDescent="0.2">
      <c r="A265" t="s">
        <v>549</v>
      </c>
      <c r="B265">
        <v>0.57899090157154676</v>
      </c>
    </row>
    <row r="266" spans="1:2" x14ac:dyDescent="0.2">
      <c r="A266" t="s">
        <v>550</v>
      </c>
      <c r="B266">
        <v>1.2632845398034891</v>
      </c>
    </row>
    <row r="267" spans="1:2" x14ac:dyDescent="0.2">
      <c r="A267" t="s">
        <v>551</v>
      </c>
      <c r="B267">
        <v>5.2062868369351669</v>
      </c>
    </row>
    <row r="268" spans="1:2" x14ac:dyDescent="0.2">
      <c r="A268" t="s">
        <v>556</v>
      </c>
      <c r="B268">
        <v>0.79206540927250768</v>
      </c>
    </row>
    <row r="269" spans="1:2" x14ac:dyDescent="0.2">
      <c r="A269" t="s">
        <v>555</v>
      </c>
      <c r="B269">
        <v>0.66041889427007994</v>
      </c>
    </row>
    <row r="270" spans="1:2" x14ac:dyDescent="0.2">
      <c r="A270" t="s">
        <v>554</v>
      </c>
      <c r="B270">
        <v>3.0817355036783871</v>
      </c>
    </row>
    <row r="271" spans="1:2" x14ac:dyDescent="0.2">
      <c r="A271" t="s">
        <v>553</v>
      </c>
      <c r="B271">
        <v>0.46864880777156315</v>
      </c>
    </row>
    <row r="272" spans="1:2" x14ac:dyDescent="0.2">
      <c r="B272" s="1"/>
    </row>
    <row r="273" spans="2:2" x14ac:dyDescent="0.2">
      <c r="B273" s="1"/>
    </row>
    <row r="274" spans="2:2" x14ac:dyDescent="0.2">
      <c r="B274" s="1"/>
    </row>
    <row r="275" spans="2:2" x14ac:dyDescent="0.2">
      <c r="B275" s="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31"/>
  <sheetViews>
    <sheetView zoomScaleNormal="100" workbookViewId="0"/>
  </sheetViews>
  <sheetFormatPr defaultRowHeight="10.5" x14ac:dyDescent="0.15"/>
  <cols>
    <col min="1" max="1" width="9.140625" style="4"/>
    <col min="2" max="2" width="19.140625" style="4" customWidth="1"/>
    <col min="3" max="4" width="9.140625" style="4"/>
    <col min="5" max="5" width="15.28515625" style="4" customWidth="1"/>
    <col min="6" max="7" width="9.140625" style="4"/>
    <col min="8" max="8" width="36.7109375" style="4" customWidth="1"/>
    <col min="9" max="9" width="3.5703125" style="4" customWidth="1"/>
    <col min="10" max="10" width="9.140625" style="4"/>
    <col min="11" max="11" width="10.28515625" style="4" customWidth="1"/>
    <col min="12" max="13" width="9.140625" style="4"/>
    <col min="14" max="14" width="17.140625" style="4" customWidth="1"/>
    <col min="15" max="16" width="9.140625" style="4"/>
    <col min="17" max="17" width="9.7109375" style="4" customWidth="1"/>
    <col min="18" max="19" width="9.140625" style="4"/>
    <col min="20" max="20" width="8.42578125" style="4" customWidth="1"/>
    <col min="21" max="16384" width="9.140625" style="4"/>
  </cols>
  <sheetData>
    <row r="1" spans="1:21" s="3" customFormat="1" x14ac:dyDescent="0.15">
      <c r="B1" s="2" t="s">
        <v>58</v>
      </c>
      <c r="C1" s="2"/>
      <c r="E1" s="2" t="s">
        <v>397</v>
      </c>
      <c r="F1" s="2"/>
      <c r="H1" s="2" t="s">
        <v>59</v>
      </c>
      <c r="I1" s="2"/>
      <c r="K1" s="2"/>
      <c r="L1" s="2"/>
      <c r="N1" s="2"/>
      <c r="O1" s="2"/>
      <c r="Q1" s="2" t="s">
        <v>60</v>
      </c>
      <c r="R1" s="2"/>
      <c r="T1" s="2" t="s">
        <v>61</v>
      </c>
      <c r="U1" s="2"/>
    </row>
    <row r="2" spans="1:21" x14ac:dyDescent="0.15">
      <c r="A2" s="4">
        <v>1</v>
      </c>
      <c r="B2" s="4" t="s">
        <v>187</v>
      </c>
      <c r="C2" s="4">
        <v>2010</v>
      </c>
    </row>
    <row r="3" spans="1:21" x14ac:dyDescent="0.15">
      <c r="A3" s="4">
        <v>2</v>
      </c>
      <c r="B3" s="4" t="s">
        <v>188</v>
      </c>
      <c r="C3" s="4">
        <v>2011</v>
      </c>
      <c r="E3" s="4" t="s">
        <v>62</v>
      </c>
      <c r="F3" s="4" t="s">
        <v>63</v>
      </c>
      <c r="H3" s="4" t="s">
        <v>18</v>
      </c>
      <c r="I3" s="4" t="s">
        <v>64</v>
      </c>
      <c r="Q3" s="4" t="s">
        <v>66</v>
      </c>
      <c r="R3" s="5" t="s">
        <v>67</v>
      </c>
      <c r="T3" s="4" t="s">
        <v>68</v>
      </c>
      <c r="U3" s="5" t="s">
        <v>65</v>
      </c>
    </row>
    <row r="4" spans="1:21" x14ac:dyDescent="0.15">
      <c r="A4" s="4">
        <v>3</v>
      </c>
      <c r="B4" s="4" t="s">
        <v>213</v>
      </c>
      <c r="C4" s="4">
        <v>2012</v>
      </c>
      <c r="E4" s="4" t="s">
        <v>77</v>
      </c>
      <c r="F4" s="4" t="s">
        <v>78</v>
      </c>
      <c r="H4" s="6" t="s">
        <v>70</v>
      </c>
      <c r="I4" s="4" t="s">
        <v>71</v>
      </c>
      <c r="Q4" s="4" t="s">
        <v>73</v>
      </c>
      <c r="R4" s="5" t="s">
        <v>74</v>
      </c>
      <c r="T4" s="4" t="s">
        <v>75</v>
      </c>
      <c r="U4" s="5" t="s">
        <v>76</v>
      </c>
    </row>
    <row r="5" spans="1:21" x14ac:dyDescent="0.15">
      <c r="A5" s="4">
        <v>4</v>
      </c>
      <c r="B5" s="4" t="s">
        <v>237</v>
      </c>
      <c r="C5" s="4">
        <v>2013</v>
      </c>
      <c r="E5" s="4" t="s">
        <v>91</v>
      </c>
      <c r="F5" s="4" t="s">
        <v>63</v>
      </c>
      <c r="H5" s="6" t="s">
        <v>79</v>
      </c>
      <c r="I5" s="4" t="s">
        <v>80</v>
      </c>
      <c r="Q5" s="4" t="s">
        <v>82</v>
      </c>
      <c r="R5" s="5" t="s">
        <v>83</v>
      </c>
      <c r="T5" s="4" t="s">
        <v>84</v>
      </c>
      <c r="U5" s="5" t="s">
        <v>85</v>
      </c>
    </row>
    <row r="6" spans="1:21" x14ac:dyDescent="0.15">
      <c r="A6" s="4">
        <v>5</v>
      </c>
      <c r="B6" s="4" t="s">
        <v>389</v>
      </c>
      <c r="C6" s="4">
        <v>2014</v>
      </c>
      <c r="E6" s="4" t="s">
        <v>103</v>
      </c>
      <c r="F6" s="4" t="s">
        <v>63</v>
      </c>
      <c r="H6" s="6" t="s">
        <v>86</v>
      </c>
      <c r="I6" s="4" t="s">
        <v>81</v>
      </c>
      <c r="Q6" s="4" t="s">
        <v>87</v>
      </c>
      <c r="R6" s="5" t="s">
        <v>88</v>
      </c>
      <c r="T6" s="4" t="s">
        <v>89</v>
      </c>
      <c r="U6" s="5" t="s">
        <v>90</v>
      </c>
    </row>
    <row r="7" spans="1:21" x14ac:dyDescent="0.15">
      <c r="A7" s="4">
        <v>6</v>
      </c>
      <c r="B7" s="4" t="s">
        <v>426</v>
      </c>
      <c r="C7" s="4">
        <v>2015</v>
      </c>
      <c r="H7" s="6" t="s">
        <v>92</v>
      </c>
      <c r="I7" s="4" t="s">
        <v>93</v>
      </c>
      <c r="Q7" s="4" t="s">
        <v>94</v>
      </c>
      <c r="R7" s="5" t="s">
        <v>95</v>
      </c>
      <c r="T7" s="4" t="s">
        <v>96</v>
      </c>
      <c r="U7" s="5" t="s">
        <v>80</v>
      </c>
    </row>
    <row r="8" spans="1:21" x14ac:dyDescent="0.15">
      <c r="A8" s="4">
        <v>7</v>
      </c>
      <c r="B8" s="4" t="s">
        <v>431</v>
      </c>
      <c r="C8" s="4">
        <v>2016</v>
      </c>
      <c r="H8" s="6" t="s">
        <v>97</v>
      </c>
      <c r="I8" s="4" t="s">
        <v>98</v>
      </c>
      <c r="Q8" s="4" t="s">
        <v>99</v>
      </c>
      <c r="R8" s="5" t="s">
        <v>100</v>
      </c>
      <c r="T8" s="4" t="s">
        <v>101</v>
      </c>
      <c r="U8" s="5" t="s">
        <v>102</v>
      </c>
    </row>
    <row r="9" spans="1:21" x14ac:dyDescent="0.15">
      <c r="A9" s="4">
        <v>8</v>
      </c>
      <c r="B9" s="4" t="s">
        <v>497</v>
      </c>
      <c r="C9" s="4">
        <v>2017</v>
      </c>
      <c r="H9" s="6" t="s">
        <v>104</v>
      </c>
      <c r="I9" s="4" t="s">
        <v>69</v>
      </c>
      <c r="Q9" s="4" t="s">
        <v>105</v>
      </c>
      <c r="R9" s="5" t="s">
        <v>106</v>
      </c>
      <c r="T9" s="4" t="s">
        <v>107</v>
      </c>
      <c r="U9" s="5" t="s">
        <v>108</v>
      </c>
    </row>
    <row r="10" spans="1:21" x14ac:dyDescent="0.15">
      <c r="A10" s="4">
        <v>9</v>
      </c>
      <c r="B10" s="4" t="s">
        <v>526</v>
      </c>
      <c r="C10" s="4">
        <v>2018</v>
      </c>
      <c r="H10" s="6" t="s">
        <v>109</v>
      </c>
      <c r="I10" s="4" t="s">
        <v>110</v>
      </c>
      <c r="Q10" s="4" t="s">
        <v>111</v>
      </c>
      <c r="R10" s="5" t="s">
        <v>112</v>
      </c>
      <c r="T10" s="4" t="s">
        <v>113</v>
      </c>
      <c r="U10" s="5" t="s">
        <v>114</v>
      </c>
    </row>
    <row r="11" spans="1:21" x14ac:dyDescent="0.15">
      <c r="A11" s="4">
        <v>10</v>
      </c>
      <c r="B11" s="4" t="s">
        <v>528</v>
      </c>
      <c r="C11" s="4">
        <v>2019</v>
      </c>
      <c r="H11" s="6" t="s">
        <v>115</v>
      </c>
      <c r="I11" s="4" t="s">
        <v>116</v>
      </c>
      <c r="Q11" s="4" t="s">
        <v>117</v>
      </c>
      <c r="R11" s="5" t="s">
        <v>118</v>
      </c>
      <c r="T11" s="4" t="s">
        <v>119</v>
      </c>
      <c r="U11" s="5" t="s">
        <v>120</v>
      </c>
    </row>
    <row r="12" spans="1:21" x14ac:dyDescent="0.15">
      <c r="H12" s="6" t="s">
        <v>121</v>
      </c>
      <c r="I12" s="4" t="s">
        <v>65</v>
      </c>
      <c r="Q12" s="4" t="s">
        <v>122</v>
      </c>
      <c r="R12" s="5" t="s">
        <v>123</v>
      </c>
      <c r="T12" s="4" t="s">
        <v>124</v>
      </c>
      <c r="U12" s="5" t="s">
        <v>125</v>
      </c>
    </row>
    <row r="13" spans="1:21" x14ac:dyDescent="0.15">
      <c r="H13" s="6" t="s">
        <v>126</v>
      </c>
      <c r="I13" s="4" t="s">
        <v>63</v>
      </c>
      <c r="Q13" s="4" t="s">
        <v>127</v>
      </c>
      <c r="R13" s="5" t="s">
        <v>128</v>
      </c>
      <c r="T13" s="4" t="s">
        <v>129</v>
      </c>
      <c r="U13" s="5" t="s">
        <v>130</v>
      </c>
    </row>
    <row r="14" spans="1:21" x14ac:dyDescent="0.15">
      <c r="H14" s="6" t="s">
        <v>131</v>
      </c>
      <c r="I14" s="4" t="s">
        <v>132</v>
      </c>
      <c r="Q14" s="4" t="s">
        <v>133</v>
      </c>
      <c r="R14" s="5" t="s">
        <v>134</v>
      </c>
      <c r="T14" s="4" t="s">
        <v>135</v>
      </c>
      <c r="U14" s="5" t="s">
        <v>136</v>
      </c>
    </row>
    <row r="15" spans="1:21" x14ac:dyDescent="0.15">
      <c r="H15" s="6" t="s">
        <v>137</v>
      </c>
      <c r="I15" s="4" t="s">
        <v>138</v>
      </c>
      <c r="R15" s="5"/>
      <c r="T15" s="4" t="s">
        <v>139</v>
      </c>
      <c r="U15" s="5" t="s">
        <v>140</v>
      </c>
    </row>
    <row r="16" spans="1:21" x14ac:dyDescent="0.15">
      <c r="H16" s="6" t="s">
        <v>141</v>
      </c>
      <c r="I16" s="4" t="s">
        <v>102</v>
      </c>
    </row>
    <row r="17" spans="6:9" x14ac:dyDescent="0.15">
      <c r="H17" s="6" t="s">
        <v>142</v>
      </c>
      <c r="I17" s="4" t="s">
        <v>143</v>
      </c>
    </row>
    <row r="18" spans="6:9" x14ac:dyDescent="0.15">
      <c r="H18" s="6" t="s">
        <v>144</v>
      </c>
      <c r="I18" s="4" t="s">
        <v>145</v>
      </c>
    </row>
    <row r="19" spans="6:9" x14ac:dyDescent="0.15">
      <c r="H19" s="6" t="s">
        <v>146</v>
      </c>
      <c r="I19" s="4" t="s">
        <v>147</v>
      </c>
    </row>
    <row r="20" spans="6:9" x14ac:dyDescent="0.15">
      <c r="F20" s="7"/>
      <c r="H20" s="6" t="s">
        <v>148</v>
      </c>
      <c r="I20" s="4" t="s">
        <v>149</v>
      </c>
    </row>
    <row r="21" spans="6:9" x14ac:dyDescent="0.15">
      <c r="H21" s="6" t="s">
        <v>150</v>
      </c>
      <c r="I21" s="4" t="s">
        <v>151</v>
      </c>
    </row>
    <row r="22" spans="6:9" x14ac:dyDescent="0.15">
      <c r="H22" s="6" t="s">
        <v>152</v>
      </c>
      <c r="I22" s="4" t="s">
        <v>85</v>
      </c>
    </row>
    <row r="23" spans="6:9" x14ac:dyDescent="0.15">
      <c r="H23" s="6" t="s">
        <v>153</v>
      </c>
      <c r="I23" s="4" t="s">
        <v>154</v>
      </c>
    </row>
    <row r="24" spans="6:9" x14ac:dyDescent="0.15">
      <c r="H24" s="6" t="s">
        <v>155</v>
      </c>
      <c r="I24" s="4" t="s">
        <v>72</v>
      </c>
    </row>
    <row r="25" spans="6:9" x14ac:dyDescent="0.15">
      <c r="H25" s="6" t="s">
        <v>156</v>
      </c>
      <c r="I25" s="4" t="s">
        <v>157</v>
      </c>
    </row>
    <row r="26" spans="6:9" x14ac:dyDescent="0.15">
      <c r="H26" s="6" t="s">
        <v>158</v>
      </c>
      <c r="I26" s="4" t="s">
        <v>159</v>
      </c>
    </row>
    <row r="27" spans="6:9" x14ac:dyDescent="0.15">
      <c r="H27" s="6" t="s">
        <v>160</v>
      </c>
      <c r="I27" s="8" t="s">
        <v>136</v>
      </c>
    </row>
    <row r="28" spans="6:9" x14ac:dyDescent="0.15">
      <c r="H28" s="6" t="s">
        <v>161</v>
      </c>
      <c r="I28" s="8" t="s">
        <v>130</v>
      </c>
    </row>
    <row r="29" spans="6:9" x14ac:dyDescent="0.15">
      <c r="H29" s="6" t="s">
        <v>162</v>
      </c>
      <c r="I29" s="8" t="s">
        <v>125</v>
      </c>
    </row>
    <row r="30" spans="6:9" x14ac:dyDescent="0.15">
      <c r="F30" s="7"/>
    </row>
    <row r="31" spans="6:9" x14ac:dyDescent="0.15">
      <c r="H31" s="9" t="s">
        <v>163</v>
      </c>
      <c r="I31" s="4">
        <v>2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51"/>
  <sheetViews>
    <sheetView showGridLines="0" zoomScaleNormal="100" workbookViewId="0">
      <pane xSplit="3" ySplit="11" topLeftCell="D12" activePane="bottomRight" state="frozen"/>
      <selection activeCell="C1" sqref="C1"/>
      <selection pane="topRight" activeCell="D1" sqref="D1"/>
      <selection pane="bottomLeft" activeCell="C12" sqref="C12"/>
      <selection pane="bottomRight"/>
    </sheetView>
  </sheetViews>
  <sheetFormatPr defaultRowHeight="15" x14ac:dyDescent="0.2"/>
  <cols>
    <col min="1" max="1" width="21.5703125" style="77" hidden="1" customWidth="1"/>
    <col min="2" max="2" width="23.42578125" style="77" hidden="1" customWidth="1"/>
    <col min="3" max="3" width="47.5703125" style="77" customWidth="1"/>
    <col min="4" max="15" width="12.7109375" style="78" customWidth="1"/>
    <col min="16" max="16384" width="9.140625" style="77"/>
  </cols>
  <sheetData>
    <row r="1" spans="1:17" ht="18" x14ac:dyDescent="0.25">
      <c r="C1" s="108" t="s">
        <v>265</v>
      </c>
      <c r="E1" s="79"/>
      <c r="F1" s="80"/>
      <c r="G1" s="81"/>
      <c r="H1" s="82"/>
      <c r="O1" s="107" t="str">
        <f>Welcome!N1</f>
        <v>This is an NHS Education for Scotland Statistics release.</v>
      </c>
    </row>
    <row r="2" spans="1:17" ht="18" x14ac:dyDescent="0.25">
      <c r="C2" s="109"/>
      <c r="E2" s="80"/>
      <c r="F2" s="80"/>
      <c r="G2" s="82"/>
      <c r="H2" s="82"/>
    </row>
    <row r="3" spans="1:17" ht="18" x14ac:dyDescent="0.25">
      <c r="C3" s="110" t="s">
        <v>427</v>
      </c>
      <c r="F3" s="82"/>
      <c r="G3" s="82"/>
      <c r="H3" s="82"/>
    </row>
    <row r="4" spans="1:17" x14ac:dyDescent="0.2">
      <c r="B4" s="77" t="str">
        <f>VLOOKUP(B6,date,2,FALSE)</f>
        <v>31st March 2019</v>
      </c>
      <c r="F4" s="82"/>
      <c r="G4" s="82"/>
      <c r="H4" s="82"/>
    </row>
    <row r="5" spans="1:17" x14ac:dyDescent="0.2">
      <c r="B5" s="77">
        <f>VLOOKUP(B6,date,3,FALSE)</f>
        <v>2019</v>
      </c>
    </row>
    <row r="6" spans="1:17" x14ac:dyDescent="0.2">
      <c r="B6" s="77">
        <v>10</v>
      </c>
    </row>
    <row r="7" spans="1:17" x14ac:dyDescent="0.2">
      <c r="B7" s="77" t="s">
        <v>77</v>
      </c>
    </row>
    <row r="9" spans="1:17" x14ac:dyDescent="0.2">
      <c r="B9" s="78" t="s">
        <v>64</v>
      </c>
    </row>
    <row r="10" spans="1:17" ht="31.5" x14ac:dyDescent="0.25">
      <c r="A10" s="83"/>
      <c r="B10" s="83"/>
      <c r="C10" s="84"/>
      <c r="D10" s="85" t="s">
        <v>6</v>
      </c>
      <c r="E10" s="85" t="s">
        <v>7</v>
      </c>
      <c r="F10" s="85" t="s">
        <v>8</v>
      </c>
      <c r="G10" s="85" t="s">
        <v>9</v>
      </c>
      <c r="H10" s="85" t="s">
        <v>10</v>
      </c>
      <c r="I10" s="85" t="s">
        <v>11</v>
      </c>
      <c r="J10" s="85" t="s">
        <v>12</v>
      </c>
      <c r="K10" s="85" t="s">
        <v>13</v>
      </c>
      <c r="L10" s="85" t="s">
        <v>14</v>
      </c>
      <c r="M10" s="85" t="s">
        <v>15</v>
      </c>
      <c r="N10" s="85" t="s">
        <v>16</v>
      </c>
      <c r="O10" s="85" t="s">
        <v>17</v>
      </c>
    </row>
    <row r="11" spans="1:17" hidden="1" x14ac:dyDescent="0.2">
      <c r="C11" s="86"/>
      <c r="D11" s="87">
        <v>2</v>
      </c>
      <c r="E11" s="87">
        <v>3</v>
      </c>
      <c r="F11" s="87">
        <v>4</v>
      </c>
      <c r="G11" s="87">
        <v>5</v>
      </c>
      <c r="H11" s="87">
        <v>6</v>
      </c>
      <c r="I11" s="87">
        <v>7</v>
      </c>
      <c r="J11" s="87">
        <v>8</v>
      </c>
      <c r="K11" s="87">
        <v>9</v>
      </c>
      <c r="L11" s="87">
        <v>10</v>
      </c>
      <c r="M11" s="87">
        <v>11</v>
      </c>
      <c r="N11" s="87">
        <v>12</v>
      </c>
      <c r="O11" s="87">
        <v>13</v>
      </c>
    </row>
    <row r="12" spans="1:17" s="76" customFormat="1" ht="15.75" x14ac:dyDescent="0.25">
      <c r="A12" s="88" t="s">
        <v>18</v>
      </c>
      <c r="B12" s="89" t="str">
        <f t="shared" ref="B12:B17" si="0">$B$5&amp;$B$9&amp;A12</f>
        <v>2019PScotland</v>
      </c>
      <c r="C12" s="94" t="s">
        <v>18</v>
      </c>
      <c r="D12" s="90">
        <f>IF(ISNA(VLOOKUP($B12,Religion_List,D$11,FALSE)),"x",(VLOOKUP($B12,Religion_List,D$11,FALSE)))</f>
        <v>21.248029399789107</v>
      </c>
      <c r="E12" s="90">
        <f t="shared" ref="D12:E17" si="1">IF(ISNA(VLOOKUP($B12,Religion_List,E$11,FALSE)),"x",(VLOOKUP($B12,Religion_List,E$11,FALSE)))</f>
        <v>0.23333994550181139</v>
      </c>
      <c r="F12" s="90">
        <f t="shared" ref="F12:O13" si="2">IF(ISNA(VLOOKUP($B12,Religion_List,F$11,FALSE)),"x",(VLOOKUP($B12,Religion_List,F$11,FALSE)))</f>
        <v>17.06722487288976</v>
      </c>
      <c r="G12" s="90">
        <f t="shared" si="2"/>
        <v>0.54445987283755992</v>
      </c>
      <c r="H12" s="90">
        <f t="shared" si="2"/>
        <v>6.629568921416118E-2</v>
      </c>
      <c r="I12" s="90">
        <f t="shared" si="2"/>
        <v>0.74073687397554888</v>
      </c>
      <c r="J12" s="90">
        <f t="shared" si="2"/>
        <v>10.211102178883518</v>
      </c>
      <c r="K12" s="90">
        <f t="shared" si="2"/>
        <v>0.10179259367528684</v>
      </c>
      <c r="L12" s="90">
        <f t="shared" si="2"/>
        <v>5.7442343630915715</v>
      </c>
      <c r="M12" s="90">
        <f t="shared" si="2"/>
        <v>3.974609273044277</v>
      </c>
      <c r="N12" s="90">
        <f t="shared" si="2"/>
        <v>27.381685685351265</v>
      </c>
      <c r="O12" s="90">
        <f t="shared" si="2"/>
        <v>12.686489251746135</v>
      </c>
      <c r="P12" s="91"/>
      <c r="Q12" s="92"/>
    </row>
    <row r="13" spans="1:17" s="76" customFormat="1" ht="15.75" x14ac:dyDescent="0.25">
      <c r="A13" s="89" t="s">
        <v>71</v>
      </c>
      <c r="B13" s="93" t="str">
        <f t="shared" si="0"/>
        <v>2019PE1</v>
      </c>
      <c r="C13" s="175" t="s">
        <v>564</v>
      </c>
      <c r="D13" s="184">
        <f t="shared" si="1"/>
        <v>33.312745400802932</v>
      </c>
      <c r="E13" s="184">
        <f>IF(ISNA(VLOOKUP($B13,Religion_List,E$11,FALSE)),"x",(VLOOKUP($B13,Religion_List,E$11,FALSE)))</f>
        <v>0.1323509948383112</v>
      </c>
      <c r="F13" s="184">
        <f t="shared" si="2"/>
        <v>11.951294833899501</v>
      </c>
      <c r="G13" s="184">
        <f t="shared" si="2"/>
        <v>0.28896633873031274</v>
      </c>
      <c r="H13" s="184">
        <f t="shared" si="2"/>
        <v>3.0881898795605944E-2</v>
      </c>
      <c r="I13" s="184">
        <f t="shared" si="2"/>
        <v>0.46102263202011728</v>
      </c>
      <c r="J13" s="184">
        <f>IF(ISNA(VLOOKUP($B13,Religion_List,J$11,FALSE)),"x",(VLOOKUP($B13,Religion_List,J$11,FALSE)))</f>
        <v>5.1506595491242777</v>
      </c>
      <c r="K13" s="184">
        <f t="shared" si="2"/>
        <v>5.7352097763268182E-2</v>
      </c>
      <c r="L13" s="184">
        <f t="shared" si="2"/>
        <v>4.4183173776856224</v>
      </c>
      <c r="M13" s="184">
        <f t="shared" si="2"/>
        <v>10.067499007367539</v>
      </c>
      <c r="N13" s="184">
        <f t="shared" si="2"/>
        <v>15.094630961309393</v>
      </c>
      <c r="O13" s="184">
        <f t="shared" si="2"/>
        <v>19.034278907663122</v>
      </c>
      <c r="P13" s="91"/>
      <c r="Q13" s="92"/>
    </row>
    <row r="14" spans="1:17" ht="15.75" x14ac:dyDescent="0.25">
      <c r="A14" s="93" t="s">
        <v>20</v>
      </c>
      <c r="B14" s="93" t="str">
        <f t="shared" si="0"/>
        <v>2019PSB999</v>
      </c>
      <c r="C14" s="173" t="s">
        <v>79</v>
      </c>
      <c r="D14" s="96">
        <f t="shared" si="1"/>
        <v>5.9300557526609223</v>
      </c>
      <c r="E14" s="96">
        <f t="shared" si="1"/>
        <v>0.2280790674100355</v>
      </c>
      <c r="F14" s="96">
        <f t="shared" ref="F14:O17" si="3">IF(ISNA(VLOOKUP($B14,Religion_List,F$11,FALSE)),"x",(VLOOKUP($B14,Religion_List,F$11,FALSE)))</f>
        <v>19.51343132285859</v>
      </c>
      <c r="G14" s="96">
        <f t="shared" si="3"/>
        <v>0.50684237202230109</v>
      </c>
      <c r="H14" s="96" t="str">
        <f t="shared" si="3"/>
        <v>-</v>
      </c>
      <c r="I14" s="96">
        <f t="shared" si="3"/>
        <v>0.30410542321338063</v>
      </c>
      <c r="J14" s="96">
        <f t="shared" si="3"/>
        <v>4.7643182970096305</v>
      </c>
      <c r="K14" s="96">
        <f t="shared" si="3"/>
        <v>0.15205271160669032</v>
      </c>
      <c r="L14" s="96">
        <f t="shared" si="3"/>
        <v>6.6396350734921432</v>
      </c>
      <c r="M14" s="96">
        <f t="shared" si="3"/>
        <v>5.3218449062341611</v>
      </c>
      <c r="N14" s="96">
        <f t="shared" si="3"/>
        <v>29.878357830714648</v>
      </c>
      <c r="O14" s="96">
        <f t="shared" si="3"/>
        <v>26.761277242777499</v>
      </c>
      <c r="P14" s="91"/>
      <c r="Q14" s="92"/>
    </row>
    <row r="15" spans="1:17" ht="15.75" x14ac:dyDescent="0.25">
      <c r="A15" s="93" t="s">
        <v>32</v>
      </c>
      <c r="B15" s="93" t="str">
        <f t="shared" si="0"/>
        <v>2019PSF999</v>
      </c>
      <c r="C15" s="173" t="s">
        <v>86</v>
      </c>
      <c r="D15" s="96">
        <f t="shared" si="1"/>
        <v>8.5669010597207098</v>
      </c>
      <c r="E15" s="96">
        <f t="shared" si="1"/>
        <v>8.9135386748539172E-2</v>
      </c>
      <c r="F15" s="96">
        <f t="shared" si="3"/>
        <v>19.015549173021689</v>
      </c>
      <c r="G15" s="96">
        <f t="shared" si="3"/>
        <v>0.2475982965237199</v>
      </c>
      <c r="H15" s="96">
        <f t="shared" si="3"/>
        <v>3.9615727443795185E-2</v>
      </c>
      <c r="I15" s="96">
        <f t="shared" si="3"/>
        <v>0.42586907002079827</v>
      </c>
      <c r="J15" s="96">
        <f t="shared" si="3"/>
        <v>6.5762107556700009</v>
      </c>
      <c r="K15" s="96">
        <f t="shared" si="3"/>
        <v>5.9423591165692784E-2</v>
      </c>
      <c r="L15" s="96">
        <f t="shared" si="3"/>
        <v>4.9222541348915518</v>
      </c>
      <c r="M15" s="96">
        <f t="shared" si="3"/>
        <v>2.0600178270773499</v>
      </c>
      <c r="N15" s="96">
        <f t="shared" si="3"/>
        <v>31.415271862929583</v>
      </c>
      <c r="O15" s="96">
        <f t="shared" si="3"/>
        <v>26.582153114786571</v>
      </c>
      <c r="P15" s="91"/>
      <c r="Q15" s="92"/>
    </row>
    <row r="16" spans="1:17" ht="15.75" x14ac:dyDescent="0.25">
      <c r="A16" s="93" t="s">
        <v>38</v>
      </c>
      <c r="B16" s="93" t="str">
        <f t="shared" si="0"/>
        <v>2019PSS999</v>
      </c>
      <c r="C16" s="173" t="s">
        <v>92</v>
      </c>
      <c r="D16" s="96">
        <f t="shared" si="1"/>
        <v>44.750886836470549</v>
      </c>
      <c r="E16" s="96">
        <f t="shared" si="1"/>
        <v>0.1342238982455019</v>
      </c>
      <c r="F16" s="96">
        <f t="shared" si="3"/>
        <v>8.718161771755458</v>
      </c>
      <c r="G16" s="96">
        <f t="shared" si="3"/>
        <v>0.27483941069317058</v>
      </c>
      <c r="H16" s="96">
        <f t="shared" si="3"/>
        <v>3.195807101083379E-2</v>
      </c>
      <c r="I16" s="96">
        <f t="shared" si="3"/>
        <v>0.49215429356684032</v>
      </c>
      <c r="J16" s="96">
        <f t="shared" si="3"/>
        <v>4.7393819309066503</v>
      </c>
      <c r="K16" s="96">
        <f t="shared" si="3"/>
        <v>4.4741299415167302E-2</v>
      </c>
      <c r="L16" s="96">
        <f t="shared" si="3"/>
        <v>3.9755840337477228</v>
      </c>
      <c r="M16" s="96">
        <f t="shared" si="3"/>
        <v>13.249816241091688</v>
      </c>
      <c r="N16" s="96">
        <f t="shared" si="3"/>
        <v>7.9639512958997791</v>
      </c>
      <c r="O16" s="96">
        <f t="shared" si="3"/>
        <v>15.624300917196637</v>
      </c>
      <c r="P16" s="91"/>
      <c r="Q16" s="92"/>
    </row>
    <row r="17" spans="1:17" s="76" customFormat="1" ht="15.75" x14ac:dyDescent="0.25">
      <c r="A17" s="89" t="s">
        <v>98</v>
      </c>
      <c r="B17" s="89" t="str">
        <f t="shared" si="0"/>
        <v>2019PN1</v>
      </c>
      <c r="C17" s="176" t="s">
        <v>565</v>
      </c>
      <c r="D17" s="172">
        <f t="shared" si="1"/>
        <v>10.442598844313732</v>
      </c>
      <c r="E17" s="172">
        <f t="shared" si="1"/>
        <v>0.38315763312138845</v>
      </c>
      <c r="F17" s="172">
        <f t="shared" si="3"/>
        <v>20.655303108754634</v>
      </c>
      <c r="G17" s="172">
        <f t="shared" si="3"/>
        <v>0.89679597373816877</v>
      </c>
      <c r="H17" s="172">
        <f t="shared" si="3"/>
        <v>6.0062547894704145E-2</v>
      </c>
      <c r="I17" s="172">
        <f t="shared" si="3"/>
        <v>0.75803077687799025</v>
      </c>
      <c r="J17" s="172">
        <f t="shared" si="3"/>
        <v>7.2095768697056934</v>
      </c>
      <c r="K17" s="172">
        <f t="shared" si="3"/>
        <v>9.9413872377441329E-2</v>
      </c>
      <c r="L17" s="172">
        <f t="shared" si="3"/>
        <v>8.2057867158213025</v>
      </c>
      <c r="M17" s="172">
        <f t="shared" si="3"/>
        <v>2.4273553838825257</v>
      </c>
      <c r="N17" s="172">
        <f t="shared" si="3"/>
        <v>28.585630553196779</v>
      </c>
      <c r="O17" s="172">
        <f t="shared" si="3"/>
        <v>20.27628772031564</v>
      </c>
      <c r="P17" s="91"/>
      <c r="Q17" s="92"/>
    </row>
    <row r="18" spans="1:17" ht="15.75" x14ac:dyDescent="0.25">
      <c r="A18" s="93" t="s">
        <v>34</v>
      </c>
      <c r="B18" s="93" t="str">
        <f t="shared" ref="B18:B24" si="4">$B$5&amp;$B$9&amp;A18</f>
        <v>2019PSH999</v>
      </c>
      <c r="C18" s="173" t="s">
        <v>104</v>
      </c>
      <c r="D18" s="96">
        <f t="shared" ref="D18:D28" si="5">IF(ISNA(VLOOKUP($B18,Religion_List,D$11,FALSE)),"x",(VLOOKUP($B18,Religion_List,D$11,FALSE)))</f>
        <v>21.683611224074827</v>
      </c>
      <c r="E18" s="96">
        <f t="shared" ref="E18:E23" si="6">IF(ISNA(VLOOKUP($B18,Religion_List,E$11,FALSE)),"x",(VLOOKUP($B18,Religion_List,E$11,FALSE)))</f>
        <v>0.25213501423342821</v>
      </c>
      <c r="F18" s="96">
        <f t="shared" ref="F18:O23" si="7">IF(ISNA(VLOOKUP($B18,Religion_List,F$11,FALSE)),"x",(VLOOKUP($B18,Religion_List,F$11,FALSE)))</f>
        <v>20.244001626677509</v>
      </c>
      <c r="G18" s="96">
        <f t="shared" si="7"/>
        <v>0.26840178934526232</v>
      </c>
      <c r="H18" s="96">
        <f t="shared" si="7"/>
        <v>5.6933712891419276E-2</v>
      </c>
      <c r="I18" s="96">
        <f t="shared" si="7"/>
        <v>0.41480276535176897</v>
      </c>
      <c r="J18" s="96">
        <f t="shared" si="7"/>
        <v>5.8804392029280192</v>
      </c>
      <c r="K18" s="96">
        <f t="shared" si="7"/>
        <v>2.4400162667751118E-2</v>
      </c>
      <c r="L18" s="96">
        <f t="shared" si="7"/>
        <v>8.190321268808459</v>
      </c>
      <c r="M18" s="96">
        <f t="shared" si="7"/>
        <v>2.0658804392029282</v>
      </c>
      <c r="N18" s="96">
        <f t="shared" si="7"/>
        <v>22.610817405449371</v>
      </c>
      <c r="O18" s="96">
        <f t="shared" si="7"/>
        <v>18.308255388369254</v>
      </c>
      <c r="P18" s="91"/>
      <c r="Q18" s="92"/>
    </row>
    <row r="19" spans="1:17" ht="15.75" x14ac:dyDescent="0.25">
      <c r="A19" s="93" t="s">
        <v>36</v>
      </c>
      <c r="B19" s="93" t="str">
        <f t="shared" si="4"/>
        <v>2019PSN999</v>
      </c>
      <c r="C19" s="173" t="s">
        <v>109</v>
      </c>
      <c r="D19" s="96">
        <f t="shared" si="5"/>
        <v>2.2443073226669581</v>
      </c>
      <c r="E19" s="96">
        <f t="shared" si="6"/>
        <v>0.57882378638125931</v>
      </c>
      <c r="F19" s="96">
        <f t="shared" si="7"/>
        <v>17.12444711407197</v>
      </c>
      <c r="G19" s="96">
        <f t="shared" si="7"/>
        <v>1.5999563151859335</v>
      </c>
      <c r="H19" s="96">
        <f t="shared" si="7"/>
        <v>5.4606017583137663E-2</v>
      </c>
      <c r="I19" s="96">
        <f t="shared" si="7"/>
        <v>1.0320537323213019</v>
      </c>
      <c r="J19" s="96">
        <f t="shared" si="7"/>
        <v>5.2148746791896468</v>
      </c>
      <c r="K19" s="96">
        <f t="shared" si="7"/>
        <v>0.10921203516627533</v>
      </c>
      <c r="L19" s="96">
        <f t="shared" si="7"/>
        <v>8.747884016818654</v>
      </c>
      <c r="M19" s="96">
        <f t="shared" si="7"/>
        <v>2.4791131982744496</v>
      </c>
      <c r="N19" s="96">
        <f t="shared" si="7"/>
        <v>29.64560694588544</v>
      </c>
      <c r="O19" s="96">
        <f t="shared" si="7"/>
        <v>31.169114836454977</v>
      </c>
      <c r="P19" s="91"/>
      <c r="Q19" s="92"/>
    </row>
    <row r="20" spans="1:17" ht="15.75" x14ac:dyDescent="0.25">
      <c r="A20" s="93" t="s">
        <v>37</v>
      </c>
      <c r="B20" s="93" t="str">
        <f t="shared" si="4"/>
        <v>2019PSR999</v>
      </c>
      <c r="C20" s="173" t="s">
        <v>115</v>
      </c>
      <c r="D20" s="96">
        <f t="shared" si="5"/>
        <v>11.071428571428571</v>
      </c>
      <c r="E20" s="96">
        <f t="shared" si="6"/>
        <v>0.83333333333333337</v>
      </c>
      <c r="F20" s="96">
        <f t="shared" si="7"/>
        <v>26.30952380952381</v>
      </c>
      <c r="G20" s="96">
        <f t="shared" si="7"/>
        <v>0.35714285714285715</v>
      </c>
      <c r="H20" s="96">
        <f t="shared" si="7"/>
        <v>0.11904761904761905</v>
      </c>
      <c r="I20" s="96">
        <f t="shared" si="7"/>
        <v>0.47619047619047622</v>
      </c>
      <c r="J20" s="96">
        <f t="shared" si="7"/>
        <v>2.2619047619047619</v>
      </c>
      <c r="K20" s="96" t="str">
        <f t="shared" si="7"/>
        <v>-</v>
      </c>
      <c r="L20" s="96">
        <f t="shared" si="7"/>
        <v>10.238095238095237</v>
      </c>
      <c r="M20" s="96">
        <f t="shared" si="7"/>
        <v>2.1428571428571428</v>
      </c>
      <c r="N20" s="96">
        <f t="shared" si="7"/>
        <v>33.69047619047619</v>
      </c>
      <c r="O20" s="96">
        <f t="shared" si="7"/>
        <v>12.5</v>
      </c>
      <c r="P20" s="91"/>
      <c r="Q20" s="92"/>
    </row>
    <row r="21" spans="1:17" ht="15.75" x14ac:dyDescent="0.25">
      <c r="A21" s="93" t="s">
        <v>39</v>
      </c>
      <c r="B21" s="93" t="str">
        <f t="shared" si="4"/>
        <v>2019PST999</v>
      </c>
      <c r="C21" s="173" t="s">
        <v>121</v>
      </c>
      <c r="D21" s="96">
        <f t="shared" si="5"/>
        <v>11.193466474504152</v>
      </c>
      <c r="E21" s="96">
        <f t="shared" si="6"/>
        <v>0.21961430238144258</v>
      </c>
      <c r="F21" s="96">
        <f t="shared" si="7"/>
        <v>24.514446503328529</v>
      </c>
      <c r="G21" s="96">
        <f t="shared" si="7"/>
        <v>0.6108022784983872</v>
      </c>
      <c r="H21" s="96">
        <f t="shared" si="7"/>
        <v>5.4903575595360646E-2</v>
      </c>
      <c r="I21" s="96">
        <f t="shared" si="7"/>
        <v>0.77551300528446909</v>
      </c>
      <c r="J21" s="96">
        <f t="shared" si="7"/>
        <v>11.138562898908791</v>
      </c>
      <c r="K21" s="96">
        <f t="shared" si="7"/>
        <v>0.15098483288724179</v>
      </c>
      <c r="L21" s="96">
        <f t="shared" si="7"/>
        <v>6.3139111934664749</v>
      </c>
      <c r="M21" s="96">
        <f t="shared" si="7"/>
        <v>2.5530162651842701</v>
      </c>
      <c r="N21" s="96">
        <f t="shared" si="7"/>
        <v>32.509779699402927</v>
      </c>
      <c r="O21" s="96">
        <f t="shared" si="7"/>
        <v>9.9649989705579571</v>
      </c>
      <c r="P21" s="91"/>
      <c r="Q21" s="92"/>
    </row>
    <row r="22" spans="1:17" ht="15.75" x14ac:dyDescent="0.25">
      <c r="A22" s="93" t="s">
        <v>41</v>
      </c>
      <c r="B22" s="93" t="str">
        <f t="shared" si="4"/>
        <v>2019PSW999</v>
      </c>
      <c r="C22" s="173" t="s">
        <v>126</v>
      </c>
      <c r="D22" s="96">
        <f t="shared" si="5"/>
        <v>17.033414832925835</v>
      </c>
      <c r="E22" s="96">
        <f t="shared" si="6"/>
        <v>0.40749796251018744</v>
      </c>
      <c r="F22" s="96">
        <f t="shared" si="7"/>
        <v>32.436837815810918</v>
      </c>
      <c r="G22" s="96">
        <f t="shared" si="7"/>
        <v>0.24449877750611246</v>
      </c>
      <c r="H22" s="96">
        <f t="shared" si="7"/>
        <v>8.1499592502037491E-2</v>
      </c>
      <c r="I22" s="96">
        <f t="shared" si="7"/>
        <v>0.40749796251018744</v>
      </c>
      <c r="J22" s="96">
        <f t="shared" si="7"/>
        <v>8.3944580277098613</v>
      </c>
      <c r="K22" s="96">
        <f t="shared" si="7"/>
        <v>0.24449877750611246</v>
      </c>
      <c r="L22" s="96">
        <f t="shared" si="7"/>
        <v>15.484922575387122</v>
      </c>
      <c r="M22" s="96">
        <f t="shared" si="7"/>
        <v>2.9339853300733498</v>
      </c>
      <c r="N22" s="96">
        <f t="shared" si="7"/>
        <v>10.594947025264874</v>
      </c>
      <c r="O22" s="96">
        <f t="shared" si="7"/>
        <v>11.735941320293399</v>
      </c>
      <c r="P22" s="91"/>
      <c r="Q22" s="92"/>
    </row>
    <row r="23" spans="1:17" s="99" customFormat="1" ht="15.75" x14ac:dyDescent="0.25">
      <c r="A23" s="97" t="s">
        <v>43</v>
      </c>
      <c r="B23" s="97" t="str">
        <f t="shared" si="4"/>
        <v>2019PSZ999</v>
      </c>
      <c r="C23" s="173" t="s">
        <v>131</v>
      </c>
      <c r="D23" s="96">
        <f t="shared" si="5"/>
        <v>3.085824493731919</v>
      </c>
      <c r="E23" s="96">
        <f t="shared" si="6"/>
        <v>0.38572806171648988</v>
      </c>
      <c r="F23" s="96">
        <f t="shared" si="7"/>
        <v>15.139826422372227</v>
      </c>
      <c r="G23" s="96">
        <f t="shared" si="7"/>
        <v>1.1571841851494697</v>
      </c>
      <c r="H23" s="96">
        <f t="shared" si="7"/>
        <v>0.19286403085824494</v>
      </c>
      <c r="I23" s="96">
        <f t="shared" si="7"/>
        <v>0.38572806171648988</v>
      </c>
      <c r="J23" s="96">
        <f t="shared" si="7"/>
        <v>5.593056894889104</v>
      </c>
      <c r="K23" s="96" t="str">
        <f t="shared" si="7"/>
        <v>-</v>
      </c>
      <c r="L23" s="96">
        <f t="shared" si="7"/>
        <v>15.139826422372227</v>
      </c>
      <c r="M23" s="96">
        <f t="shared" si="7"/>
        <v>3.664416586306654</v>
      </c>
      <c r="N23" s="96">
        <f t="shared" si="7"/>
        <v>42.719382835101257</v>
      </c>
      <c r="O23" s="96">
        <f t="shared" si="7"/>
        <v>12.53616200578592</v>
      </c>
      <c r="P23" s="91"/>
      <c r="Q23" s="92"/>
    </row>
    <row r="24" spans="1:17" s="76" customFormat="1" ht="15.75" x14ac:dyDescent="0.25">
      <c r="A24" s="89" t="s">
        <v>138</v>
      </c>
      <c r="B24" s="89" t="str">
        <f t="shared" si="4"/>
        <v>2019PW1</v>
      </c>
      <c r="C24" s="177" t="s">
        <v>566</v>
      </c>
      <c r="D24" s="172">
        <f>IF(ISNA(VLOOKUP($B24,Religion_List,D$11,FALSE)),"x",(VLOOKUP($B24,Religion_List,D$11,FALSE)))</f>
        <v>18.671439565308646</v>
      </c>
      <c r="E24" s="172">
        <f t="shared" ref="E24:O24" si="8">IF(ISNA(VLOOKUP($B24,Religion_List,E$11,FALSE)),"x",(VLOOKUP($B24,Religion_List,E$11,FALSE)))</f>
        <v>0.22154334087358035</v>
      </c>
      <c r="F24" s="172">
        <f t="shared" si="8"/>
        <v>17.695482847881348</v>
      </c>
      <c r="G24" s="172">
        <f t="shared" si="8"/>
        <v>0.54569622909913484</v>
      </c>
      <c r="H24" s="172">
        <f t="shared" si="8"/>
        <v>8.8617336349432155E-2</v>
      </c>
      <c r="I24" s="172">
        <f t="shared" si="8"/>
        <v>0.95846645367412142</v>
      </c>
      <c r="J24" s="172">
        <f t="shared" si="8"/>
        <v>14.589212005317039</v>
      </c>
      <c r="K24" s="172">
        <f t="shared" si="8"/>
        <v>0.14342016277605465</v>
      </c>
      <c r="L24" s="172">
        <f t="shared" si="8"/>
        <v>5.2902217765443904</v>
      </c>
      <c r="M24" s="172">
        <f t="shared" si="8"/>
        <v>1.9519134348545977</v>
      </c>
      <c r="N24" s="172">
        <f t="shared" si="8"/>
        <v>33.863482661318535</v>
      </c>
      <c r="O24" s="172">
        <f t="shared" si="8"/>
        <v>5.9805041860031247</v>
      </c>
      <c r="P24" s="91"/>
      <c r="Q24" s="92"/>
    </row>
    <row r="25" spans="1:17" ht="15.75" x14ac:dyDescent="0.25">
      <c r="A25" s="93" t="s">
        <v>19</v>
      </c>
      <c r="B25" s="93" t="str">
        <f t="shared" ref="B25:B30" si="9">$B$5&amp;$B$9&amp;A25</f>
        <v>2019PSA999</v>
      </c>
      <c r="C25" s="173" t="s">
        <v>141</v>
      </c>
      <c r="D25" s="96">
        <f>IF(ISNA(VLOOKUP($B25,Religion_List,D$11,FALSE)),"x",(VLOOKUP($B25,Religion_List,D$11,FALSE)))</f>
        <v>46.850856567013771</v>
      </c>
      <c r="E25" s="96">
        <f>IF(ISNA(VLOOKUP($B25,Religion_List,E$11,FALSE)),"x",(VLOOKUP($B25,Religion_List,E$11,FALSE)))</f>
        <v>0.10917030567685589</v>
      </c>
      <c r="F25" s="96">
        <f t="shared" ref="F25:O29" si="10">IF(ISNA(VLOOKUP($B25,Religion_List,F$11,FALSE)),"x",(VLOOKUP($B25,Religion_List,F$11,FALSE)))</f>
        <v>20.985891837420223</v>
      </c>
      <c r="G25" s="96">
        <f t="shared" si="10"/>
        <v>0.45347665435001677</v>
      </c>
      <c r="H25" s="96">
        <f t="shared" si="10"/>
        <v>2.5193147463889821E-2</v>
      </c>
      <c r="I25" s="96">
        <f t="shared" si="10"/>
        <v>0.43668122270742354</v>
      </c>
      <c r="J25" s="96">
        <f t="shared" si="10"/>
        <v>6.6761840779308024</v>
      </c>
      <c r="K25" s="96">
        <f t="shared" si="10"/>
        <v>9.2374874034262672E-2</v>
      </c>
      <c r="L25" s="96">
        <f t="shared" si="10"/>
        <v>4.0057104467584814</v>
      </c>
      <c r="M25" s="96">
        <f t="shared" si="10"/>
        <v>1.0917030567685588</v>
      </c>
      <c r="N25" s="96">
        <f t="shared" si="10"/>
        <v>15.376217668794087</v>
      </c>
      <c r="O25" s="96">
        <f t="shared" si="10"/>
        <v>3.8965401410816258</v>
      </c>
      <c r="P25" s="91"/>
      <c r="Q25" s="92"/>
    </row>
    <row r="26" spans="1:17" ht="15.75" x14ac:dyDescent="0.25">
      <c r="A26" s="93" t="s">
        <v>33</v>
      </c>
      <c r="B26" s="93" t="str">
        <f t="shared" si="9"/>
        <v>2019PSG999</v>
      </c>
      <c r="C26" s="173" t="str">
        <f>IF($B$5=2006,"    NHS Greater Glasgow","    NHS Greater Glasgow &amp; Clyde")</f>
        <v xml:space="preserve">    NHS Greater Glasgow &amp; Clyde</v>
      </c>
      <c r="D26" s="96">
        <f t="shared" si="5"/>
        <v>3.9770637238991671</v>
      </c>
      <c r="E26" s="96">
        <f>IF(ISNA(VLOOKUP($B26,Religion_List,E$11,FALSE)),"x",(VLOOKUP($B26,Religion_List,E$11,FALSE)))</f>
        <v>0.25749215622633342</v>
      </c>
      <c r="F26" s="96">
        <f t="shared" si="10"/>
        <v>16.656929568321974</v>
      </c>
      <c r="G26" s="96">
        <f t="shared" si="10"/>
        <v>0.59288109921021315</v>
      </c>
      <c r="H26" s="96">
        <f t="shared" si="10"/>
        <v>0.1103537812398572</v>
      </c>
      <c r="I26" s="96">
        <f t="shared" si="10"/>
        <v>1.2679865844422806</v>
      </c>
      <c r="J26" s="96">
        <f t="shared" si="10"/>
        <v>17.946554149085795</v>
      </c>
      <c r="K26" s="96">
        <f t="shared" si="10"/>
        <v>0.19041436762955749</v>
      </c>
      <c r="L26" s="96">
        <f t="shared" si="10"/>
        <v>5.7924916152764254</v>
      </c>
      <c r="M26" s="96">
        <f t="shared" si="10"/>
        <v>2.3931623931623935</v>
      </c>
      <c r="N26" s="96">
        <f t="shared" si="10"/>
        <v>46.686140863356052</v>
      </c>
      <c r="O26" s="96">
        <f t="shared" si="10"/>
        <v>4.1285296981499515</v>
      </c>
      <c r="P26" s="91"/>
      <c r="Q26" s="92"/>
    </row>
    <row r="27" spans="1:17" ht="15.75" x14ac:dyDescent="0.25">
      <c r="A27" s="93" t="s">
        <v>35</v>
      </c>
      <c r="B27" s="93" t="str">
        <f t="shared" si="9"/>
        <v>2019PSL999</v>
      </c>
      <c r="C27" s="173" t="s">
        <v>144</v>
      </c>
      <c r="D27" s="96">
        <f t="shared" si="5"/>
        <v>33.32419465387251</v>
      </c>
      <c r="E27" s="96">
        <f>IF(ISNA(VLOOKUP($B27,Religion_List,E$11,FALSE)),"x",(VLOOKUP($B27,Religion_List,E$11,FALSE)))</f>
        <v>9.5956134338588073E-2</v>
      </c>
      <c r="F27" s="96">
        <f t="shared" si="10"/>
        <v>15.702535983550378</v>
      </c>
      <c r="G27" s="96">
        <f t="shared" si="10"/>
        <v>0.67854694996572995</v>
      </c>
      <c r="H27" s="96">
        <f t="shared" si="10"/>
        <v>7.5394105551747775E-2</v>
      </c>
      <c r="I27" s="96">
        <f t="shared" si="10"/>
        <v>0.73337902673063737</v>
      </c>
      <c r="J27" s="96">
        <f t="shared" si="10"/>
        <v>16.360520904729267</v>
      </c>
      <c r="K27" s="96">
        <f t="shared" si="10"/>
        <v>6.8540095956134348E-2</v>
      </c>
      <c r="L27" s="96">
        <f t="shared" si="10"/>
        <v>4.475668265935572</v>
      </c>
      <c r="M27" s="96">
        <f t="shared" si="10"/>
        <v>1.3845099383139137</v>
      </c>
      <c r="N27" s="96">
        <f t="shared" si="10"/>
        <v>16.826593557230979</v>
      </c>
      <c r="O27" s="96">
        <f t="shared" si="10"/>
        <v>10.274160383824537</v>
      </c>
      <c r="P27" s="91"/>
      <c r="Q27" s="92"/>
    </row>
    <row r="28" spans="1:17" ht="15.75" x14ac:dyDescent="0.25">
      <c r="A28" s="93" t="s">
        <v>40</v>
      </c>
      <c r="B28" s="93" t="str">
        <f t="shared" si="9"/>
        <v>2019PSV999</v>
      </c>
      <c r="C28" s="173" t="s">
        <v>146</v>
      </c>
      <c r="D28" s="96">
        <f t="shared" si="5"/>
        <v>28.017939454341594</v>
      </c>
      <c r="E28" s="96">
        <f>IF(ISNA(VLOOKUP($B28,Religion_List,E$11,FALSE)),"x",(VLOOKUP($B28,Religion_List,E$11,FALSE)))</f>
        <v>0.42357044973215396</v>
      </c>
      <c r="F28" s="96">
        <f t="shared" si="10"/>
        <v>18.363024791329263</v>
      </c>
      <c r="G28" s="96">
        <f t="shared" si="10"/>
        <v>0.37373863211660641</v>
      </c>
      <c r="H28" s="96">
        <f t="shared" si="10"/>
        <v>0.12457954403886883</v>
      </c>
      <c r="I28" s="96">
        <f t="shared" si="10"/>
        <v>0.63535567459823095</v>
      </c>
      <c r="J28" s="96">
        <f t="shared" si="10"/>
        <v>10.003737386321166</v>
      </c>
      <c r="K28" s="96">
        <f t="shared" si="10"/>
        <v>0.14949545284664256</v>
      </c>
      <c r="L28" s="96">
        <f t="shared" si="10"/>
        <v>5.9922760682695895</v>
      </c>
      <c r="M28" s="96">
        <f t="shared" si="10"/>
        <v>2.0680204310452224</v>
      </c>
      <c r="N28" s="96">
        <f t="shared" si="10"/>
        <v>28.416593995265977</v>
      </c>
      <c r="O28" s="96">
        <f t="shared" si="10"/>
        <v>5.431668120094681</v>
      </c>
      <c r="P28" s="91"/>
      <c r="Q28" s="92"/>
    </row>
    <row r="29" spans="1:17" s="99" customFormat="1" ht="15.75" x14ac:dyDescent="0.25">
      <c r="A29" s="97" t="s">
        <v>42</v>
      </c>
      <c r="B29" s="97" t="str">
        <f t="shared" si="9"/>
        <v>2019PSY999</v>
      </c>
      <c r="C29" s="173" t="s">
        <v>148</v>
      </c>
      <c r="D29" s="96">
        <f t="shared" ref="D29:O30" si="11">IF(ISNA(VLOOKUP($B29,Religion_List,D$11,FALSE)),"x",(VLOOKUP($B29,Religion_List,D$11,FALSE)))</f>
        <v>29.56989247311828</v>
      </c>
      <c r="E29" s="96">
        <f>IF(ISNA(VLOOKUP($B29,Religion_List,E$11,FALSE)),"x",(VLOOKUP($B29,Religion_List,E$11,FALSE)))</f>
        <v>0.1991238550378335</v>
      </c>
      <c r="F29" s="96">
        <f t="shared" si="10"/>
        <v>24.173636001592989</v>
      </c>
      <c r="G29" s="96">
        <f t="shared" si="10"/>
        <v>0.21903624054161688</v>
      </c>
      <c r="H29" s="96">
        <f t="shared" si="10"/>
        <v>1.9912385503783353E-2</v>
      </c>
      <c r="I29" s="96">
        <f t="shared" si="10"/>
        <v>0.51772202309836723</v>
      </c>
      <c r="J29" s="96">
        <f t="shared" si="10"/>
        <v>4.6395858223815214</v>
      </c>
      <c r="K29" s="96">
        <f t="shared" si="10"/>
        <v>3.9824771007566706E-2</v>
      </c>
      <c r="L29" s="96">
        <f t="shared" si="10"/>
        <v>4.9581839904420546</v>
      </c>
      <c r="M29" s="96">
        <f t="shared" si="10"/>
        <v>1.3938669852648347</v>
      </c>
      <c r="N29" s="96">
        <f t="shared" si="10"/>
        <v>17.901234567901234</v>
      </c>
      <c r="O29" s="96">
        <f t="shared" si="10"/>
        <v>16.367980884109919</v>
      </c>
      <c r="P29" s="91"/>
      <c r="Q29" s="92"/>
    </row>
    <row r="30" spans="1:17" s="76" customFormat="1" ht="15.75" x14ac:dyDescent="0.25">
      <c r="A30" s="89" t="s">
        <v>151</v>
      </c>
      <c r="B30" s="89" t="str">
        <f t="shared" si="9"/>
        <v>2019PO1</v>
      </c>
      <c r="C30" s="177" t="s">
        <v>567</v>
      </c>
      <c r="D30" s="172">
        <f t="shared" si="11"/>
        <v>29.757884494304847</v>
      </c>
      <c r="E30" s="172">
        <f t="shared" si="11"/>
        <v>0.19460820788735619</v>
      </c>
      <c r="F30" s="172">
        <f t="shared" si="11"/>
        <v>16.804991128155226</v>
      </c>
      <c r="G30" s="172">
        <f t="shared" si="11"/>
        <v>0.49796806135882316</v>
      </c>
      <c r="H30" s="172">
        <f t="shared" si="11"/>
        <v>0.12019918722454354</v>
      </c>
      <c r="I30" s="172">
        <f t="shared" si="11"/>
        <v>0.78988037318985738</v>
      </c>
      <c r="J30" s="172">
        <f t="shared" si="11"/>
        <v>10.337130101310743</v>
      </c>
      <c r="K30" s="172">
        <f t="shared" si="11"/>
        <v>9.7304103943678097E-2</v>
      </c>
      <c r="L30" s="172">
        <f t="shared" si="11"/>
        <v>5.4146871959246754</v>
      </c>
      <c r="M30" s="172">
        <f t="shared" si="11"/>
        <v>2.3810886612100051</v>
      </c>
      <c r="N30" s="172">
        <f t="shared" si="11"/>
        <v>25.218934233873274</v>
      </c>
      <c r="O30" s="172">
        <f t="shared" si="11"/>
        <v>8.3853242516169662</v>
      </c>
      <c r="P30" s="91"/>
      <c r="Q30" s="92"/>
    </row>
    <row r="31" spans="1:17" ht="15.75" x14ac:dyDescent="0.25">
      <c r="A31" s="93" t="s">
        <v>30</v>
      </c>
      <c r="B31" s="93" t="str">
        <f t="shared" ref="B31:B38" si="12">$B$5&amp;$B$9&amp;A31</f>
        <v>2019PSDA01</v>
      </c>
      <c r="C31" s="173" t="s">
        <v>568</v>
      </c>
      <c r="D31" s="96">
        <f t="shared" ref="D31:O38" si="13">IF(ISNA(VLOOKUP($B31,Religion_List,D$11,FALSE)),"x",(VLOOKUP($B31,Religion_List,D$11,FALSE)))</f>
        <v>28.915662650602407</v>
      </c>
      <c r="E31" s="96">
        <f t="shared" ref="E31:E38" si="14">IF(ISNA(VLOOKUP($B31,Religion_List,E$11,FALSE)),"x",(VLOOKUP($B31,Religion_List,E$11,FALSE)))</f>
        <v>0.15060240963855423</v>
      </c>
      <c r="F31" s="96">
        <f t="shared" si="13"/>
        <v>23.042168674698797</v>
      </c>
      <c r="G31" s="96">
        <f t="shared" si="13"/>
        <v>0.15060240963855423</v>
      </c>
      <c r="H31" s="96">
        <f t="shared" si="13"/>
        <v>0.15060240963855423</v>
      </c>
      <c r="I31" s="96">
        <f t="shared" si="13"/>
        <v>0.15060240963855423</v>
      </c>
      <c r="J31" s="96">
        <f t="shared" si="13"/>
        <v>9.9397590361445776</v>
      </c>
      <c r="K31" s="96" t="str">
        <f t="shared" si="13"/>
        <v>-</v>
      </c>
      <c r="L31" s="96">
        <f t="shared" si="13"/>
        <v>4.8192771084337354</v>
      </c>
      <c r="M31" s="96">
        <f t="shared" si="13"/>
        <v>0.60240963855421692</v>
      </c>
      <c r="N31" s="96">
        <f t="shared" si="13"/>
        <v>24.246987951807228</v>
      </c>
      <c r="O31" s="96">
        <f t="shared" si="13"/>
        <v>7.8313253012048198</v>
      </c>
      <c r="P31" s="91"/>
      <c r="Q31" s="92"/>
    </row>
    <row r="32" spans="1:17" ht="15.75" x14ac:dyDescent="0.25">
      <c r="A32" s="93" t="s">
        <v>31</v>
      </c>
      <c r="B32" s="93" t="str">
        <f t="shared" si="12"/>
        <v>2019PSDA02</v>
      </c>
      <c r="C32" s="173" t="s">
        <v>569</v>
      </c>
      <c r="D32" s="96">
        <f t="shared" si="13"/>
        <v>9.6153846153846168</v>
      </c>
      <c r="E32" s="96">
        <f t="shared" si="14"/>
        <v>9.3808630393996242E-2</v>
      </c>
      <c r="F32" s="96">
        <f t="shared" si="13"/>
        <v>21.951219512195124</v>
      </c>
      <c r="G32" s="96">
        <f t="shared" si="13"/>
        <v>1.7823639774859286</v>
      </c>
      <c r="H32" s="96">
        <f t="shared" si="13"/>
        <v>0.18761726078799248</v>
      </c>
      <c r="I32" s="96">
        <f t="shared" si="13"/>
        <v>1.6416510318949344</v>
      </c>
      <c r="J32" s="96">
        <f t="shared" si="13"/>
        <v>22.373358348968107</v>
      </c>
      <c r="K32" s="96">
        <f t="shared" si="13"/>
        <v>0.23452157598499063</v>
      </c>
      <c r="L32" s="96">
        <f t="shared" si="13"/>
        <v>7.4108818011257034</v>
      </c>
      <c r="M32" s="96">
        <f t="shared" si="13"/>
        <v>4.8780487804878048</v>
      </c>
      <c r="N32" s="96">
        <f t="shared" si="13"/>
        <v>21.153846153846153</v>
      </c>
      <c r="O32" s="96">
        <f t="shared" si="13"/>
        <v>8.6772983114446536</v>
      </c>
      <c r="P32" s="91"/>
      <c r="Q32" s="92"/>
    </row>
    <row r="33" spans="1:17" ht="15.75" x14ac:dyDescent="0.25">
      <c r="A33" s="93" t="s">
        <v>22</v>
      </c>
      <c r="B33" s="93" t="str">
        <f t="shared" si="12"/>
        <v>2019PSD026</v>
      </c>
      <c r="C33" s="173" t="s">
        <v>155</v>
      </c>
      <c r="D33" s="96">
        <f t="shared" si="13"/>
        <v>37.047784871348419</v>
      </c>
      <c r="E33" s="96">
        <f t="shared" si="14"/>
        <v>9.67305088024763E-2</v>
      </c>
      <c r="F33" s="96">
        <f t="shared" si="13"/>
        <v>17.121300058038305</v>
      </c>
      <c r="G33" s="96">
        <f t="shared" si="13"/>
        <v>5.8038305281485777E-2</v>
      </c>
      <c r="H33" s="96">
        <f t="shared" si="13"/>
        <v>3.8692203520990516E-2</v>
      </c>
      <c r="I33" s="96">
        <f t="shared" si="13"/>
        <v>0.11607661056297155</v>
      </c>
      <c r="J33" s="96">
        <f t="shared" si="13"/>
        <v>6.5970207003288834</v>
      </c>
      <c r="K33" s="96" t="str">
        <f t="shared" si="13"/>
        <v>-</v>
      </c>
      <c r="L33" s="96">
        <f t="shared" si="13"/>
        <v>3.8692203520990525</v>
      </c>
      <c r="M33" s="96">
        <f t="shared" si="13"/>
        <v>2.2828400077384408</v>
      </c>
      <c r="N33" s="96">
        <f t="shared" si="13"/>
        <v>23.524859740762235</v>
      </c>
      <c r="O33" s="96">
        <f t="shared" si="13"/>
        <v>9.2474366415167353</v>
      </c>
      <c r="P33" s="91"/>
      <c r="Q33" s="92"/>
    </row>
    <row r="34" spans="1:17" ht="15.75" x14ac:dyDescent="0.25">
      <c r="A34" s="93" t="s">
        <v>24</v>
      </c>
      <c r="B34" s="93" t="str">
        <f t="shared" si="12"/>
        <v>2019PSD035</v>
      </c>
      <c r="C34" s="173" t="s">
        <v>156</v>
      </c>
      <c r="D34" s="96">
        <f t="shared" si="13"/>
        <v>38.381995133819949</v>
      </c>
      <c r="E34" s="96">
        <f>IF(ISNA(VLOOKUP($B34,Religion_List,E$11,FALSE)),"x",(VLOOKUP($B34,Religion_List,E$11,FALSE)))</f>
        <v>0.24330900243309003</v>
      </c>
      <c r="F34" s="96">
        <f t="shared" si="13"/>
        <v>17.883211678832119</v>
      </c>
      <c r="G34" s="96">
        <f t="shared" si="13"/>
        <v>6.0827250608272508E-2</v>
      </c>
      <c r="H34" s="96" t="str">
        <f t="shared" si="13"/>
        <v>-</v>
      </c>
      <c r="I34" s="96">
        <f t="shared" si="13"/>
        <v>0.66909975669099753</v>
      </c>
      <c r="J34" s="96">
        <f t="shared" si="13"/>
        <v>13.807785888077859</v>
      </c>
      <c r="K34" s="96">
        <f t="shared" si="13"/>
        <v>0.12165450121654502</v>
      </c>
      <c r="L34" s="96">
        <f t="shared" si="13"/>
        <v>2.6155717761557176</v>
      </c>
      <c r="M34" s="96">
        <f t="shared" si="13"/>
        <v>1.3381995133819951</v>
      </c>
      <c r="N34" s="96">
        <f t="shared" si="13"/>
        <v>20.62043795620438</v>
      </c>
      <c r="O34" s="96">
        <f t="shared" si="13"/>
        <v>4.2579075425790753</v>
      </c>
      <c r="P34" s="91"/>
      <c r="Q34" s="92"/>
    </row>
    <row r="35" spans="1:17" ht="15.75" x14ac:dyDescent="0.25">
      <c r="A35" s="93" t="s">
        <v>21</v>
      </c>
      <c r="B35" s="93" t="str">
        <f t="shared" si="12"/>
        <v>2019PSD021</v>
      </c>
      <c r="C35" s="98" t="s">
        <v>158</v>
      </c>
      <c r="D35" s="96">
        <f t="shared" si="13"/>
        <v>35.313351498637601</v>
      </c>
      <c r="E35" s="96">
        <f t="shared" si="14"/>
        <v>0.35422343324250677</v>
      </c>
      <c r="F35" s="96">
        <f t="shared" si="13"/>
        <v>14.959128065395094</v>
      </c>
      <c r="G35" s="96">
        <f t="shared" si="13"/>
        <v>0.51771117166212532</v>
      </c>
      <c r="H35" s="96">
        <f t="shared" si="13"/>
        <v>0.19073569482288827</v>
      </c>
      <c r="I35" s="96">
        <f t="shared" si="13"/>
        <v>0.81743869209809261</v>
      </c>
      <c r="J35" s="96">
        <f t="shared" si="13"/>
        <v>8.8828337874659393</v>
      </c>
      <c r="K35" s="96">
        <f t="shared" si="13"/>
        <v>0.13623978201634876</v>
      </c>
      <c r="L35" s="96">
        <f t="shared" si="13"/>
        <v>5.5040871934604905</v>
      </c>
      <c r="M35" s="96">
        <f t="shared" si="13"/>
        <v>1.9073569482288828</v>
      </c>
      <c r="N35" s="96">
        <f t="shared" si="13"/>
        <v>28.310626702997276</v>
      </c>
      <c r="O35" s="96">
        <f t="shared" si="13"/>
        <v>3.1062670299727522</v>
      </c>
      <c r="P35" s="91"/>
      <c r="Q35" s="92"/>
    </row>
    <row r="36" spans="1:17" ht="15.75" x14ac:dyDescent="0.25">
      <c r="A36" s="93" t="s">
        <v>26</v>
      </c>
      <c r="B36" s="93" t="str">
        <f t="shared" si="12"/>
        <v>2019PSD037</v>
      </c>
      <c r="C36" s="173" t="s">
        <v>160</v>
      </c>
      <c r="D36" s="96">
        <f t="shared" si="13"/>
        <v>26.733549719681321</v>
      </c>
      <c r="E36" s="96">
        <f t="shared" si="14"/>
        <v>0.26556506344054293</v>
      </c>
      <c r="F36" s="96">
        <f t="shared" si="13"/>
        <v>14.074948362348774</v>
      </c>
      <c r="G36" s="96">
        <f t="shared" si="13"/>
        <v>0.73768073177928584</v>
      </c>
      <c r="H36" s="96">
        <f t="shared" si="13"/>
        <v>0.17704337562702863</v>
      </c>
      <c r="I36" s="96">
        <f t="shared" si="13"/>
        <v>1.3868397757450575</v>
      </c>
      <c r="J36" s="96">
        <f t="shared" si="13"/>
        <v>8.1735025081144883</v>
      </c>
      <c r="K36" s="96">
        <f t="shared" si="13"/>
        <v>0.14753614635585718</v>
      </c>
      <c r="L36" s="96">
        <f t="shared" si="13"/>
        <v>7.4653290056063737</v>
      </c>
      <c r="M36" s="96">
        <f t="shared" si="13"/>
        <v>2.2425494246090292</v>
      </c>
      <c r="N36" s="96">
        <f t="shared" si="13"/>
        <v>24.933608734139863</v>
      </c>
      <c r="O36" s="96">
        <f t="shared" si="13"/>
        <v>13.661847152552376</v>
      </c>
      <c r="P36" s="91"/>
      <c r="Q36" s="92"/>
    </row>
    <row r="37" spans="1:17" ht="15.75" x14ac:dyDescent="0.25">
      <c r="A37" s="93" t="s">
        <v>28</v>
      </c>
      <c r="B37" s="93" t="str">
        <f t="shared" si="12"/>
        <v>2019PSD040</v>
      </c>
      <c r="C37" s="86" t="s">
        <v>161</v>
      </c>
      <c r="D37" s="96">
        <f t="shared" si="13"/>
        <v>6.7484662576687118</v>
      </c>
      <c r="E37" s="96" t="str">
        <f t="shared" si="14"/>
        <v>-</v>
      </c>
      <c r="F37" s="96">
        <f t="shared" si="13"/>
        <v>10.736196319018406</v>
      </c>
      <c r="G37" s="96" t="str">
        <f t="shared" si="13"/>
        <v>-</v>
      </c>
      <c r="H37" s="96" t="str">
        <f t="shared" si="13"/>
        <v>-</v>
      </c>
      <c r="I37" s="96">
        <f t="shared" si="13"/>
        <v>1.8404907975460123</v>
      </c>
      <c r="J37" s="96">
        <f t="shared" si="13"/>
        <v>11.656441717791409</v>
      </c>
      <c r="K37" s="96" t="str">
        <f t="shared" si="13"/>
        <v>-</v>
      </c>
      <c r="L37" s="96">
        <f t="shared" si="13"/>
        <v>5.2147239263803682</v>
      </c>
      <c r="M37" s="96">
        <f t="shared" si="13"/>
        <v>3.0674846625766872</v>
      </c>
      <c r="N37" s="96">
        <f t="shared" si="13"/>
        <v>47.54601226993865</v>
      </c>
      <c r="O37" s="96">
        <f t="shared" si="13"/>
        <v>13.190184049079754</v>
      </c>
      <c r="P37" s="91"/>
      <c r="Q37" s="92"/>
    </row>
    <row r="38" spans="1:17" ht="15.75" x14ac:dyDescent="0.25">
      <c r="A38" s="93" t="s">
        <v>27</v>
      </c>
      <c r="B38" s="93" t="str">
        <f t="shared" si="12"/>
        <v>2019PSD039</v>
      </c>
      <c r="C38" s="174" t="s">
        <v>570</v>
      </c>
      <c r="D38" s="100">
        <f t="shared" si="13"/>
        <v>6.7085953878406714</v>
      </c>
      <c r="E38" s="100" t="str">
        <f t="shared" si="14"/>
        <v>-</v>
      </c>
      <c r="F38" s="100">
        <f t="shared" si="13"/>
        <v>15.723270440251572</v>
      </c>
      <c r="G38" s="100" t="str">
        <f t="shared" si="13"/>
        <v>-</v>
      </c>
      <c r="H38" s="100">
        <f t="shared" si="13"/>
        <v>0.20964360587002098</v>
      </c>
      <c r="I38" s="100">
        <f t="shared" si="13"/>
        <v>0.41928721174004197</v>
      </c>
      <c r="J38" s="100">
        <f t="shared" si="13"/>
        <v>11.320754716981133</v>
      </c>
      <c r="K38" s="100" t="str">
        <f t="shared" si="13"/>
        <v>-</v>
      </c>
      <c r="L38" s="100">
        <f t="shared" si="13"/>
        <v>8.5953878406708597</v>
      </c>
      <c r="M38" s="100">
        <f t="shared" si="13"/>
        <v>2.5157232704402519</v>
      </c>
      <c r="N38" s="100">
        <f t="shared" si="13"/>
        <v>41.928721174004188</v>
      </c>
      <c r="O38" s="100">
        <f t="shared" si="13"/>
        <v>12.578616352201259</v>
      </c>
      <c r="P38" s="91"/>
      <c r="Q38" s="92"/>
    </row>
    <row r="39" spans="1:17" ht="15.75" x14ac:dyDescent="0.25">
      <c r="A39" s="93"/>
      <c r="B39" s="93"/>
      <c r="C39" s="93"/>
      <c r="Q39" s="92"/>
    </row>
    <row r="40" spans="1:17" s="99" customFormat="1" x14ac:dyDescent="0.2">
      <c r="C40" s="101" t="s">
        <v>44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</row>
    <row r="41" spans="1:17" s="99" customFormat="1" x14ac:dyDescent="0.2">
      <c r="C41" s="99" t="s">
        <v>45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</row>
    <row r="43" spans="1:17" x14ac:dyDescent="0.2">
      <c r="C43" s="103"/>
    </row>
    <row r="44" spans="1:17" x14ac:dyDescent="0.2">
      <c r="C44" s="104"/>
    </row>
    <row r="45" spans="1:17" x14ac:dyDescent="0.2">
      <c r="C45" s="105"/>
    </row>
    <row r="49" spans="3:3" x14ac:dyDescent="0.2">
      <c r="C49" s="106"/>
    </row>
    <row r="50" spans="3:3" x14ac:dyDescent="0.2">
      <c r="C50" s="106"/>
    </row>
    <row r="51" spans="3:3" x14ac:dyDescent="0.2">
      <c r="C51" s="106"/>
    </row>
  </sheetData>
  <sheetProtection formatColumns="0" formatRows="0"/>
  <phoneticPr fontId="2" type="noConversion"/>
  <pageMargins left="0.39370078740157483" right="0.39370078740157483" top="0.39370078740157483" bottom="0.39370078740157483" header="0.51181102362204722" footer="0.51181102362204722"/>
  <pageSetup scale="65" orientation="landscape" r:id="rId1"/>
  <headerFooter alignWithMargins="0"/>
  <ignoredErrors>
    <ignoredError sqref="D37:O3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Drop Down 16">
              <controlPr defaultSize="0" autoLine="0" autoPict="0">
                <anchor moveWithCells="1">
                  <from>
                    <xdr:col>2</xdr:col>
                    <xdr:colOff>133350</xdr:colOff>
                    <xdr:row>4</xdr:row>
                    <xdr:rowOff>0</xdr:rowOff>
                  </from>
                  <to>
                    <xdr:col>2</xdr:col>
                    <xdr:colOff>3009900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27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1.25" x14ac:dyDescent="0.2"/>
  <cols>
    <col min="1" max="1" width="16.140625" style="14" customWidth="1"/>
    <col min="2" max="16384" width="9.140625" style="14"/>
  </cols>
  <sheetData>
    <row r="1" spans="1:13" x14ac:dyDescent="0.2"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</row>
    <row r="2" spans="1:13" s="38" customFormat="1" x14ac:dyDescent="0.2">
      <c r="B2" s="27" t="s">
        <v>6</v>
      </c>
      <c r="C2" s="27" t="s">
        <v>7</v>
      </c>
      <c r="D2" s="27" t="s">
        <v>8</v>
      </c>
      <c r="E2" s="27" t="s">
        <v>9</v>
      </c>
      <c r="F2" s="27" t="s">
        <v>10</v>
      </c>
      <c r="G2" s="27" t="s">
        <v>11</v>
      </c>
      <c r="H2" s="27" t="s">
        <v>12</v>
      </c>
      <c r="I2" s="27" t="s">
        <v>13</v>
      </c>
      <c r="J2" s="27" t="s">
        <v>14</v>
      </c>
      <c r="K2" s="27" t="s">
        <v>15</v>
      </c>
      <c r="L2" s="27" t="s">
        <v>16</v>
      </c>
      <c r="M2" s="27" t="s">
        <v>17</v>
      </c>
    </row>
    <row r="3" spans="1:13" x14ac:dyDescent="0.2">
      <c r="A3" s="14" t="s">
        <v>164</v>
      </c>
      <c r="B3" s="29">
        <v>33.793275355896526</v>
      </c>
      <c r="C3" s="29">
        <v>0.20938348196975573</v>
      </c>
      <c r="D3" s="29">
        <v>19.871489503129673</v>
      </c>
      <c r="E3" s="29">
        <v>0.55558632914197092</v>
      </c>
      <c r="F3" s="29">
        <v>5.0961059103750067E-2</v>
      </c>
      <c r="G3" s="29">
        <v>0.51847338392510944</v>
      </c>
      <c r="H3" s="29">
        <v>8.4008198083421046</v>
      </c>
      <c r="I3" s="29">
        <v>8.0319060543953921E-2</v>
      </c>
      <c r="J3" s="29">
        <v>5.3941173212208495</v>
      </c>
      <c r="K3" s="29">
        <v>1.6695286102032902</v>
      </c>
      <c r="L3" s="29">
        <v>13.467567717276907</v>
      </c>
      <c r="M3" s="29">
        <v>15.98847836924611</v>
      </c>
    </row>
    <row r="4" spans="1:13" x14ac:dyDescent="0.2">
      <c r="A4" s="14" t="s">
        <v>165</v>
      </c>
      <c r="B4" s="29">
        <v>36.552946389011964</v>
      </c>
      <c r="C4" s="29">
        <v>0.20381036774479397</v>
      </c>
      <c r="D4" s="29">
        <v>28.178998670801946</v>
      </c>
      <c r="E4" s="29">
        <v>0.36331413380593708</v>
      </c>
      <c r="F4" s="29">
        <v>4.4306601683650866E-2</v>
      </c>
      <c r="G4" s="29">
        <v>0.54940186087727072</v>
      </c>
      <c r="H4" s="29">
        <v>8.3916703588834736</v>
      </c>
      <c r="I4" s="29">
        <v>4.4306601683650866E-2</v>
      </c>
      <c r="J4" s="29">
        <v>5.724412937527692</v>
      </c>
      <c r="K4" s="29">
        <v>0.62029242357111214</v>
      </c>
      <c r="L4" s="29">
        <v>15.728843597696057</v>
      </c>
      <c r="M4" s="29">
        <v>3.5976960567124503</v>
      </c>
    </row>
    <row r="5" spans="1:13" x14ac:dyDescent="0.2">
      <c r="A5" s="14" t="s">
        <v>166</v>
      </c>
      <c r="B5" s="29">
        <v>43.567324506620039</v>
      </c>
      <c r="C5" s="29">
        <v>0.17486884836372721</v>
      </c>
      <c r="D5" s="29">
        <v>21.059205595803149</v>
      </c>
      <c r="E5" s="29">
        <v>9.9925056207844115E-2</v>
      </c>
      <c r="F5" s="29">
        <v>4.9962528103922058E-2</v>
      </c>
      <c r="G5" s="29">
        <v>0.17486884836372721</v>
      </c>
      <c r="H5" s="29">
        <v>3.1976017986510117</v>
      </c>
      <c r="I5" s="29">
        <v>2.4981264051961029E-2</v>
      </c>
      <c r="J5" s="29">
        <v>5.1461403947039717</v>
      </c>
      <c r="K5" s="29">
        <v>5.0462153384961281</v>
      </c>
      <c r="L5" s="29">
        <v>8.7684236822383212</v>
      </c>
      <c r="M5" s="29">
        <v>12.690482138396202</v>
      </c>
    </row>
    <row r="6" spans="1:13" x14ac:dyDescent="0.2">
      <c r="A6" s="14" t="s">
        <v>167</v>
      </c>
      <c r="B6" s="29">
        <v>61.285909712722301</v>
      </c>
      <c r="C6" s="29">
        <v>0.13679890560875513</v>
      </c>
      <c r="D6" s="29">
        <v>11.381668946648427</v>
      </c>
      <c r="E6" s="29">
        <v>0.1094391244870041</v>
      </c>
      <c r="F6" s="29">
        <v>0.1094391244870041</v>
      </c>
      <c r="G6" s="29">
        <v>0.51983584131326954</v>
      </c>
      <c r="H6" s="29">
        <v>6.1559507523939807</v>
      </c>
      <c r="I6" s="29">
        <v>5.4719562243502051E-2</v>
      </c>
      <c r="J6" s="29">
        <v>4.3502051983584131</v>
      </c>
      <c r="K6" s="29">
        <v>0.93023255813953487</v>
      </c>
      <c r="L6" s="29">
        <v>14.254445964432286</v>
      </c>
      <c r="M6" s="29">
        <v>0.71135430916552667</v>
      </c>
    </row>
    <row r="7" spans="1:13" x14ac:dyDescent="0.2">
      <c r="A7" s="14" t="s">
        <v>168</v>
      </c>
      <c r="B7" s="29">
        <v>65.810779551237559</v>
      </c>
      <c r="C7" s="29">
        <v>9.2528336803145969E-2</v>
      </c>
      <c r="D7" s="29">
        <v>14.411288457089984</v>
      </c>
      <c r="E7" s="29">
        <v>2.3132084200786492E-2</v>
      </c>
      <c r="F7" s="29">
        <v>4.6264168401572985E-2</v>
      </c>
      <c r="G7" s="29">
        <v>6.9396252602359473E-2</v>
      </c>
      <c r="H7" s="29">
        <v>3.8630580615313437</v>
      </c>
      <c r="I7" s="29">
        <v>2.3132084200786492E-2</v>
      </c>
      <c r="J7" s="29">
        <v>2.8915105250983113</v>
      </c>
      <c r="K7" s="29">
        <v>0.69396252602359465</v>
      </c>
      <c r="L7" s="29">
        <v>7.51792736525561</v>
      </c>
      <c r="M7" s="29">
        <v>4.5570205875549386</v>
      </c>
    </row>
    <row r="8" spans="1:13" x14ac:dyDescent="0.2">
      <c r="A8" s="14" t="s">
        <v>169</v>
      </c>
      <c r="B8" s="29">
        <v>75.087229588276344</v>
      </c>
      <c r="C8" s="29">
        <v>6.978367062107467E-2</v>
      </c>
      <c r="D8" s="29">
        <v>4.8848569434752269</v>
      </c>
      <c r="E8" s="29" t="s">
        <v>356</v>
      </c>
      <c r="F8" s="29" t="s">
        <v>356</v>
      </c>
      <c r="G8" s="29">
        <v>0.13956734124214934</v>
      </c>
      <c r="H8" s="29">
        <v>3.768318213538032</v>
      </c>
      <c r="I8" s="29">
        <v>6.978367062107467E-2</v>
      </c>
      <c r="J8" s="29">
        <v>1.3956734124214933</v>
      </c>
      <c r="K8" s="29">
        <v>0.48848569434752265</v>
      </c>
      <c r="L8" s="29">
        <v>3.558967201674808</v>
      </c>
      <c r="M8" s="29">
        <v>10.537334263782276</v>
      </c>
    </row>
    <row r="9" spans="1:13" x14ac:dyDescent="0.2">
      <c r="A9" s="14" t="s">
        <v>170</v>
      </c>
      <c r="B9" s="29">
        <v>42.431268631997348</v>
      </c>
      <c r="C9" s="29">
        <v>0.13249420337860218</v>
      </c>
      <c r="D9" s="29">
        <v>12.984431931103014</v>
      </c>
      <c r="E9" s="29">
        <v>0.5631003643590593</v>
      </c>
      <c r="F9" s="29">
        <v>0.23186485591255385</v>
      </c>
      <c r="G9" s="29">
        <v>0.49685326266975821</v>
      </c>
      <c r="H9" s="29">
        <v>5.0016561775422321</v>
      </c>
      <c r="I9" s="29">
        <v>6.6247101689301091E-2</v>
      </c>
      <c r="J9" s="29">
        <v>4.2398145081152698</v>
      </c>
      <c r="K9" s="29">
        <v>0.49685326266975821</v>
      </c>
      <c r="L9" s="29">
        <v>12.885061278569063</v>
      </c>
      <c r="M9" s="29">
        <v>20.470354421994038</v>
      </c>
    </row>
    <row r="10" spans="1:13" x14ac:dyDescent="0.2">
      <c r="A10" s="14" t="s">
        <v>171</v>
      </c>
      <c r="B10" s="29" t="s">
        <v>356</v>
      </c>
      <c r="C10" s="29">
        <v>0.67567567567567566</v>
      </c>
      <c r="D10" s="29">
        <v>19.594594594594593</v>
      </c>
      <c r="E10" s="29">
        <v>0.33783783783783783</v>
      </c>
      <c r="F10" s="29" t="s">
        <v>356</v>
      </c>
      <c r="G10" s="29" t="s">
        <v>356</v>
      </c>
      <c r="H10" s="29">
        <v>12.162162162162163</v>
      </c>
      <c r="I10" s="29" t="s">
        <v>356</v>
      </c>
      <c r="J10" s="29">
        <v>12.837837837837837</v>
      </c>
      <c r="K10" s="29">
        <v>1.6891891891891893</v>
      </c>
      <c r="L10" s="29">
        <v>37.162162162162161</v>
      </c>
      <c r="M10" s="29">
        <v>15.54054054054054</v>
      </c>
    </row>
    <row r="11" spans="1:13" x14ac:dyDescent="0.2">
      <c r="A11" s="14" t="s">
        <v>172</v>
      </c>
      <c r="B11" s="29">
        <v>34.129692832764505</v>
      </c>
      <c r="C11" s="29">
        <v>0.34129692832764508</v>
      </c>
      <c r="D11" s="29">
        <v>7.8498293515358366</v>
      </c>
      <c r="E11" s="29" t="s">
        <v>356</v>
      </c>
      <c r="F11" s="29" t="s">
        <v>356</v>
      </c>
      <c r="G11" s="29" t="s">
        <v>356</v>
      </c>
      <c r="H11" s="29">
        <v>6.8259385665529013</v>
      </c>
      <c r="I11" s="29" t="s">
        <v>356</v>
      </c>
      <c r="J11" s="29">
        <v>2.3890784982935154</v>
      </c>
      <c r="K11" s="29">
        <v>0.34129692832764508</v>
      </c>
      <c r="L11" s="29">
        <v>20.819112627986346</v>
      </c>
      <c r="M11" s="29">
        <v>27.303754266211605</v>
      </c>
    </row>
    <row r="12" spans="1:13" x14ac:dyDescent="0.2">
      <c r="A12" s="14" t="s">
        <v>173</v>
      </c>
      <c r="B12" s="29">
        <v>43.820224719101127</v>
      </c>
      <c r="C12" s="29">
        <v>0.1404494382022472</v>
      </c>
      <c r="D12" s="29">
        <v>25.140449438202246</v>
      </c>
      <c r="E12" s="29">
        <v>0.1404494382022472</v>
      </c>
      <c r="F12" s="29" t="s">
        <v>356</v>
      </c>
      <c r="G12" s="29">
        <v>0.2808988764044944</v>
      </c>
      <c r="H12" s="29">
        <v>6.320224719101124</v>
      </c>
      <c r="I12" s="29" t="s">
        <v>356</v>
      </c>
      <c r="J12" s="29">
        <v>3.6516853932584268</v>
      </c>
      <c r="K12" s="29">
        <v>0.1404494382022472</v>
      </c>
      <c r="L12" s="29">
        <v>14.04494382022472</v>
      </c>
      <c r="M12" s="29">
        <v>6.320224719101124</v>
      </c>
    </row>
    <row r="13" spans="1:13" x14ac:dyDescent="0.2">
      <c r="A13" s="14" t="s">
        <v>174</v>
      </c>
      <c r="B13" s="29">
        <v>36.363636363636367</v>
      </c>
      <c r="C13" s="29" t="s">
        <v>356</v>
      </c>
      <c r="D13" s="29">
        <v>17.137592137592137</v>
      </c>
      <c r="E13" s="29">
        <v>0.85995085995085996</v>
      </c>
      <c r="F13" s="29" t="s">
        <v>356</v>
      </c>
      <c r="G13" s="29">
        <v>0.79852579852579852</v>
      </c>
      <c r="H13" s="29">
        <v>14.312039312039312</v>
      </c>
      <c r="I13" s="29">
        <v>0.12285012285012285</v>
      </c>
      <c r="J13" s="29">
        <v>4.7297297297297298</v>
      </c>
      <c r="K13" s="29">
        <v>0.85995085995085996</v>
      </c>
      <c r="L13" s="29">
        <v>11.732186732186731</v>
      </c>
      <c r="M13" s="29">
        <v>13.083538083538086</v>
      </c>
    </row>
    <row r="14" spans="1:13" x14ac:dyDescent="0.2">
      <c r="A14" s="14" t="s">
        <v>175</v>
      </c>
      <c r="B14" s="29">
        <v>26.088643196586169</v>
      </c>
      <c r="C14" s="29">
        <v>0.14547570555717193</v>
      </c>
      <c r="D14" s="29">
        <v>26.486276791775776</v>
      </c>
      <c r="E14" s="29">
        <v>0.32974493259625642</v>
      </c>
      <c r="F14" s="29">
        <v>9.6983803704781303E-3</v>
      </c>
      <c r="G14" s="29">
        <v>0.41703035593055959</v>
      </c>
      <c r="H14" s="29">
        <v>7.0507225293376008</v>
      </c>
      <c r="I14" s="29">
        <v>1.9396760740956261E-2</v>
      </c>
      <c r="J14" s="29">
        <v>5.9742023082145286</v>
      </c>
      <c r="K14" s="29">
        <v>1.2704878285326351</v>
      </c>
      <c r="L14" s="29">
        <v>21.297643293569973</v>
      </c>
      <c r="M14" s="29">
        <v>10.910677916787897</v>
      </c>
    </row>
    <row r="15" spans="1:13" x14ac:dyDescent="0.2">
      <c r="A15" s="14" t="s">
        <v>176</v>
      </c>
      <c r="B15" s="29">
        <v>48.624641833810891</v>
      </c>
      <c r="C15" s="29">
        <v>0.16089927264712364</v>
      </c>
      <c r="D15" s="29">
        <v>15.25898170597311</v>
      </c>
      <c r="E15" s="29">
        <v>0.63478069208728238</v>
      </c>
      <c r="F15" s="29">
        <v>6.6122988759091908E-2</v>
      </c>
      <c r="G15" s="29">
        <v>0.7251487767247079</v>
      </c>
      <c r="H15" s="29">
        <v>12.69120564249504</v>
      </c>
      <c r="I15" s="29">
        <v>0.1278377782675777</v>
      </c>
      <c r="J15" s="29">
        <v>4.066563808684152</v>
      </c>
      <c r="K15" s="29">
        <v>0.57527000220409963</v>
      </c>
      <c r="L15" s="29">
        <v>10.714128278598192</v>
      </c>
      <c r="M15" s="29">
        <v>6.354419219748733</v>
      </c>
    </row>
    <row r="16" spans="1:13" x14ac:dyDescent="0.2">
      <c r="A16" s="14" t="s">
        <v>177</v>
      </c>
      <c r="B16" s="29">
        <v>16.668289358387696</v>
      </c>
      <c r="C16" s="29">
        <v>0.31155681043715311</v>
      </c>
      <c r="D16" s="29">
        <v>31.710641612306496</v>
      </c>
      <c r="E16" s="29">
        <v>0.44786291500340769</v>
      </c>
      <c r="F16" s="29">
        <v>5.8416901956966215E-2</v>
      </c>
      <c r="G16" s="29">
        <v>0.31155681043715311</v>
      </c>
      <c r="H16" s="29">
        <v>7.0879174374452347</v>
      </c>
      <c r="I16" s="29">
        <v>4.868075163080518E-2</v>
      </c>
      <c r="J16" s="29">
        <v>9.8919287313796129</v>
      </c>
      <c r="K16" s="29">
        <v>1.4798948495764774</v>
      </c>
      <c r="L16" s="29">
        <v>21.176126959400253</v>
      </c>
      <c r="M16" s="29">
        <v>10.80712686203875</v>
      </c>
    </row>
    <row r="17" spans="1:13" x14ac:dyDescent="0.2">
      <c r="A17" s="14" t="s">
        <v>178</v>
      </c>
      <c r="B17" s="29">
        <v>44.837154958375933</v>
      </c>
      <c r="C17" s="29">
        <v>0.13144442821673724</v>
      </c>
      <c r="D17" s="29">
        <v>15.663794362494524</v>
      </c>
      <c r="E17" s="29">
        <v>0.69373448225500223</v>
      </c>
      <c r="F17" s="29">
        <v>4.3814809405579087E-2</v>
      </c>
      <c r="G17" s="29">
        <v>0.74485175989484442</v>
      </c>
      <c r="H17" s="29">
        <v>12.458010807652986</v>
      </c>
      <c r="I17" s="29">
        <v>8.7629618811158175E-2</v>
      </c>
      <c r="J17" s="29">
        <v>4.1185920841244341</v>
      </c>
      <c r="K17" s="29">
        <v>0.48196290346136994</v>
      </c>
      <c r="L17" s="29">
        <v>8.4854680882138158</v>
      </c>
      <c r="M17" s="29">
        <v>12.253541697093617</v>
      </c>
    </row>
    <row r="18" spans="1:13" x14ac:dyDescent="0.2">
      <c r="A18" s="14" t="s">
        <v>179</v>
      </c>
      <c r="B18" s="29">
        <v>0.39326172448200974</v>
      </c>
      <c r="C18" s="29">
        <v>0.30521805482185832</v>
      </c>
      <c r="D18" s="29">
        <v>22.609614368726888</v>
      </c>
      <c r="E18" s="29">
        <v>1.4439161824264837</v>
      </c>
      <c r="F18" s="29">
        <v>4.1087045841404005E-2</v>
      </c>
      <c r="G18" s="29">
        <v>0.68674062334918118</v>
      </c>
      <c r="H18" s="29">
        <v>4.3200093913247635</v>
      </c>
      <c r="I18" s="29">
        <v>5.2826201796090863E-2</v>
      </c>
      <c r="J18" s="29">
        <v>8.0648001408698704</v>
      </c>
      <c r="K18" s="29">
        <v>1.121089393672595</v>
      </c>
      <c r="L18" s="29">
        <v>21.060045782708222</v>
      </c>
      <c r="M18" s="29">
        <v>39.901391089980635</v>
      </c>
    </row>
    <row r="19" spans="1:13" x14ac:dyDescent="0.2">
      <c r="A19" s="14" t="s">
        <v>180</v>
      </c>
      <c r="B19" s="29">
        <v>15.040650406504067</v>
      </c>
      <c r="C19" s="29">
        <v>0.40650406504065045</v>
      </c>
      <c r="D19" s="29">
        <v>31.842818428184284</v>
      </c>
      <c r="E19" s="29">
        <v>0.6775067750677507</v>
      </c>
      <c r="F19" s="29" t="s">
        <v>356</v>
      </c>
      <c r="G19" s="29">
        <v>0.13550135501355012</v>
      </c>
      <c r="H19" s="29">
        <v>3.2520325203252036</v>
      </c>
      <c r="I19" s="29">
        <v>0.13550135501355012</v>
      </c>
      <c r="J19" s="29">
        <v>11.653116531165312</v>
      </c>
      <c r="K19" s="29">
        <v>1.3550135501355014</v>
      </c>
      <c r="L19" s="29">
        <v>22.76422764227642</v>
      </c>
      <c r="M19" s="29">
        <v>12.737127371273713</v>
      </c>
    </row>
    <row r="20" spans="1:13" x14ac:dyDescent="0.2">
      <c r="A20" s="14" t="s">
        <v>181</v>
      </c>
      <c r="B20" s="29">
        <v>25.939980638915777</v>
      </c>
      <c r="C20" s="29">
        <v>0.17424975798644723</v>
      </c>
      <c r="D20" s="29">
        <v>11.868344627299129</v>
      </c>
      <c r="E20" s="29">
        <v>0.21684414327202323</v>
      </c>
      <c r="F20" s="29">
        <v>3.4849951597289451E-2</v>
      </c>
      <c r="G20" s="29">
        <v>0.18973862536302033</v>
      </c>
      <c r="H20" s="29">
        <v>4.8906098741529531</v>
      </c>
      <c r="I20" s="29">
        <v>4.2594385285575992E-2</v>
      </c>
      <c r="J20" s="29">
        <v>4.7821878025169404</v>
      </c>
      <c r="K20" s="29">
        <v>5.6844143272023233</v>
      </c>
      <c r="L20" s="29">
        <v>6.3426911907066801</v>
      </c>
      <c r="M20" s="29">
        <v>39.833494675701843</v>
      </c>
    </row>
    <row r="21" spans="1:13" x14ac:dyDescent="0.2">
      <c r="A21" s="14" t="s">
        <v>182</v>
      </c>
      <c r="B21" s="29">
        <v>16.982531867538949</v>
      </c>
      <c r="C21" s="29">
        <v>0.27652256019424021</v>
      </c>
      <c r="D21" s="29">
        <v>32.090105887907193</v>
      </c>
      <c r="E21" s="29">
        <v>0.81607877520739192</v>
      </c>
      <c r="F21" s="29">
        <v>5.3955621501315165E-2</v>
      </c>
      <c r="G21" s="29">
        <v>0.70816753220476159</v>
      </c>
      <c r="H21" s="29">
        <v>11.16881365077224</v>
      </c>
      <c r="I21" s="29">
        <v>0.14163350644095232</v>
      </c>
      <c r="J21" s="29">
        <v>5.4157955081945097</v>
      </c>
      <c r="K21" s="29">
        <v>1.3893572536588654</v>
      </c>
      <c r="L21" s="29">
        <v>20.860592162945977</v>
      </c>
      <c r="M21" s="29">
        <v>10.0964456734336</v>
      </c>
    </row>
    <row r="22" spans="1:13" x14ac:dyDescent="0.2">
      <c r="A22" s="14" t="s">
        <v>183</v>
      </c>
      <c r="B22" s="29">
        <v>48.302300109529021</v>
      </c>
      <c r="C22" s="29">
        <v>0.51113545089448698</v>
      </c>
      <c r="D22" s="29">
        <v>17.208226846781063</v>
      </c>
      <c r="E22" s="29">
        <v>0.52330534258245098</v>
      </c>
      <c r="F22" s="29">
        <v>8.5189241815747843E-2</v>
      </c>
      <c r="G22" s="29">
        <v>0.66934404283801874</v>
      </c>
      <c r="H22" s="29">
        <v>6.6325909699403676</v>
      </c>
      <c r="I22" s="29">
        <v>0.17037848363149569</v>
      </c>
      <c r="J22" s="29">
        <v>5.1600340756967258</v>
      </c>
      <c r="K22" s="29">
        <v>1.1439698186686138</v>
      </c>
      <c r="L22" s="29">
        <v>14.676889375684556</v>
      </c>
      <c r="M22" s="29">
        <v>4.9166362419374474</v>
      </c>
    </row>
    <row r="23" spans="1:13" x14ac:dyDescent="0.2">
      <c r="A23" s="14" t="s">
        <v>184</v>
      </c>
      <c r="B23" s="29">
        <v>11.22369446609509</v>
      </c>
      <c r="C23" s="29" t="s">
        <v>356</v>
      </c>
      <c r="D23" s="29">
        <v>35.463756819953232</v>
      </c>
      <c r="E23" s="29">
        <v>0.31176929072486359</v>
      </c>
      <c r="F23" s="29" t="s">
        <v>356</v>
      </c>
      <c r="G23" s="29">
        <v>0.1558846453624318</v>
      </c>
      <c r="H23" s="29">
        <v>8.6515978176149648</v>
      </c>
      <c r="I23" s="29">
        <v>0.38971161340607952</v>
      </c>
      <c r="J23" s="29">
        <v>16.679657053780204</v>
      </c>
      <c r="K23" s="29">
        <v>2.0265003897116136</v>
      </c>
      <c r="L23" s="29">
        <v>9.7427903351519873</v>
      </c>
      <c r="M23" s="29">
        <v>15.354637568199534</v>
      </c>
    </row>
    <row r="24" spans="1:13" x14ac:dyDescent="0.2">
      <c r="A24" s="14" t="s">
        <v>185</v>
      </c>
      <c r="B24" s="29">
        <v>27.285570131180627</v>
      </c>
      <c r="C24" s="29">
        <v>0.22199798183652875</v>
      </c>
      <c r="D24" s="29">
        <v>30.696266397578203</v>
      </c>
      <c r="E24" s="29">
        <v>0.44399596367305749</v>
      </c>
      <c r="F24" s="29">
        <v>4.0363269424823413E-2</v>
      </c>
      <c r="G24" s="29">
        <v>0.34308779011099899</v>
      </c>
      <c r="H24" s="29">
        <v>4.9041372351160444</v>
      </c>
      <c r="I24" s="29">
        <v>2.0181634712411706E-2</v>
      </c>
      <c r="J24" s="29">
        <v>4.7225025227043389</v>
      </c>
      <c r="K24" s="29">
        <v>1.3521695257315842</v>
      </c>
      <c r="L24" s="29">
        <v>11.200807265388496</v>
      </c>
      <c r="M24" s="29">
        <v>18.768920282542886</v>
      </c>
    </row>
    <row r="25" spans="1:13" x14ac:dyDescent="0.2">
      <c r="A25" s="14" t="s">
        <v>186</v>
      </c>
      <c r="B25" s="29">
        <v>0.12610340479192939</v>
      </c>
      <c r="C25" s="29">
        <v>0.37831021437578816</v>
      </c>
      <c r="D25" s="29">
        <v>23.707440100882724</v>
      </c>
      <c r="E25" s="29">
        <v>0.50441361916771754</v>
      </c>
      <c r="F25" s="29" t="s">
        <v>356</v>
      </c>
      <c r="G25" s="29">
        <v>0.37831021437578816</v>
      </c>
      <c r="H25" s="29">
        <v>5.6746532156368223</v>
      </c>
      <c r="I25" s="29" t="s">
        <v>356</v>
      </c>
      <c r="J25" s="29">
        <v>18.411097099621688</v>
      </c>
      <c r="K25" s="29">
        <v>2.7742749054224465</v>
      </c>
      <c r="L25" s="29">
        <v>30.012610340479196</v>
      </c>
      <c r="M25" s="29">
        <v>18.032786885245901</v>
      </c>
    </row>
    <row r="26" spans="1:13" x14ac:dyDescent="0.2">
      <c r="A26" s="34" t="s">
        <v>315</v>
      </c>
      <c r="B26" s="35">
        <v>27.736116993447769</v>
      </c>
      <c r="C26" s="35">
        <v>0.1669199531627594</v>
      </c>
      <c r="D26" s="35">
        <v>16.540023418620294</v>
      </c>
      <c r="E26" s="35">
        <v>0.23418620294476691</v>
      </c>
      <c r="F26" s="35">
        <v>2.9896111014225565E-2</v>
      </c>
      <c r="G26" s="35">
        <v>0.2466429158673609</v>
      </c>
      <c r="H26" s="35">
        <v>5.2766635940108122</v>
      </c>
      <c r="I26" s="35">
        <v>3.4878796183263158E-2</v>
      </c>
      <c r="J26" s="35">
        <v>5.1246916963551659</v>
      </c>
      <c r="K26" s="35">
        <v>4.4869079947183543</v>
      </c>
      <c r="L26" s="35">
        <v>10.426268716211167</v>
      </c>
      <c r="M26" s="35">
        <v>29.696803607464062</v>
      </c>
    </row>
    <row r="27" spans="1:13" x14ac:dyDescent="0.2">
      <c r="A27" s="34" t="s">
        <v>316</v>
      </c>
      <c r="B27" s="35">
        <v>10.129257603061246</v>
      </c>
      <c r="C27" s="35">
        <v>0.29144141137733875</v>
      </c>
      <c r="D27" s="35">
        <v>28.354357160337273</v>
      </c>
      <c r="E27" s="35">
        <v>0.94774077287592595</v>
      </c>
      <c r="F27" s="35">
        <v>4.6719615564306212E-2</v>
      </c>
      <c r="G27" s="35">
        <v>0.57843333555807697</v>
      </c>
      <c r="H27" s="35">
        <v>7.3416538743909774</v>
      </c>
      <c r="I27" s="35">
        <v>9.1214487530312138E-2</v>
      </c>
      <c r="J27" s="35">
        <v>8.0958419542147766</v>
      </c>
      <c r="K27" s="35">
        <v>1.3504193641682796</v>
      </c>
      <c r="L27" s="35">
        <v>20.883668157244877</v>
      </c>
      <c r="M27" s="35">
        <v>21.88925226367661</v>
      </c>
    </row>
    <row r="28" spans="1:13" x14ac:dyDescent="0.2">
      <c r="A28" s="34" t="s">
        <v>318</v>
      </c>
      <c r="B28" s="35">
        <v>54.990559281203197</v>
      </c>
      <c r="C28" s="35">
        <v>0.11719512989126896</v>
      </c>
      <c r="D28" s="35">
        <v>13.282114721010482</v>
      </c>
      <c r="E28" s="35">
        <v>0.24741194088156782</v>
      </c>
      <c r="F28" s="35">
        <v>8.4640927143694242E-2</v>
      </c>
      <c r="G28" s="35">
        <v>0.35158538967380693</v>
      </c>
      <c r="H28" s="35">
        <v>6.0615925515984115</v>
      </c>
      <c r="I28" s="35">
        <v>5.2086724396119541E-2</v>
      </c>
      <c r="J28" s="35">
        <v>3.7762875187186662</v>
      </c>
      <c r="K28" s="35">
        <v>0.69665993879809884</v>
      </c>
      <c r="L28" s="35">
        <v>11.38094928055212</v>
      </c>
      <c r="M28" s="35">
        <v>8.9589165961325605</v>
      </c>
    </row>
    <row r="29" spans="1:13" x14ac:dyDescent="0.2">
      <c r="A29" s="34" t="s">
        <v>317</v>
      </c>
      <c r="B29" s="35">
        <v>45.07489134469175</v>
      </c>
      <c r="C29" s="35">
        <v>0.19994971324577052</v>
      </c>
      <c r="D29" s="35">
        <v>18.178661653955292</v>
      </c>
      <c r="E29" s="35">
        <v>0.58548149567174723</v>
      </c>
      <c r="F29" s="35">
        <v>5.9865183606518123E-2</v>
      </c>
      <c r="G29" s="35">
        <v>0.67647657475365486</v>
      </c>
      <c r="H29" s="35">
        <v>11.013996479927204</v>
      </c>
      <c r="I29" s="35">
        <v>0.10775733049173263</v>
      </c>
      <c r="J29" s="35">
        <v>4.4455885346200352</v>
      </c>
      <c r="K29" s="35">
        <v>0.6680954490487423</v>
      </c>
      <c r="L29" s="35">
        <v>11.445025801894134</v>
      </c>
      <c r="M29" s="35">
        <v>7.5442104380934145</v>
      </c>
    </row>
    <row r="30" spans="1:13" x14ac:dyDescent="0.2">
      <c r="A30" s="14" t="s">
        <v>189</v>
      </c>
      <c r="B30" s="28">
        <v>30.985875188864981</v>
      </c>
      <c r="C30" s="28">
        <v>0.21805320269218442</v>
      </c>
      <c r="D30" s="28">
        <v>19.979625475024037</v>
      </c>
      <c r="E30" s="28">
        <v>0.56144407307357724</v>
      </c>
      <c r="F30" s="29">
        <v>5.208094867451124E-2</v>
      </c>
      <c r="G30" s="28">
        <v>0.53568975779497274</v>
      </c>
      <c r="H30" s="28">
        <v>8.6940845199395635</v>
      </c>
      <c r="I30" s="28">
        <v>7.6690627718511067E-2</v>
      </c>
      <c r="J30" s="28">
        <v>5.5125681058559595</v>
      </c>
      <c r="K30" s="28">
        <v>1.6311066343116156</v>
      </c>
      <c r="L30" s="28">
        <v>14.018932283320359</v>
      </c>
      <c r="M30" s="28">
        <v>17.733849182729728</v>
      </c>
    </row>
    <row r="31" spans="1:13" x14ac:dyDescent="0.2">
      <c r="A31" s="14" t="s">
        <v>190</v>
      </c>
      <c r="B31" s="28">
        <v>34.803657880580957</v>
      </c>
      <c r="C31" s="28">
        <v>0.17034247803478572</v>
      </c>
      <c r="D31" s="28">
        <v>28.312712928097543</v>
      </c>
      <c r="E31" s="28">
        <v>0.44826967903890985</v>
      </c>
      <c r="F31" s="29">
        <v>3.5861574323112787E-2</v>
      </c>
      <c r="G31" s="28">
        <v>0.51999282768513533</v>
      </c>
      <c r="H31" s="28">
        <v>8.4812623274161734</v>
      </c>
      <c r="I31" s="28">
        <v>2.6896180742334585E-2</v>
      </c>
      <c r="J31" s="28">
        <v>5.5944055944055942</v>
      </c>
      <c r="K31" s="28">
        <v>0.6634391249775865</v>
      </c>
      <c r="L31" s="28">
        <v>16.182535413304645</v>
      </c>
      <c r="M31" s="28">
        <v>4.7606239913932225</v>
      </c>
    </row>
    <row r="32" spans="1:13" x14ac:dyDescent="0.2">
      <c r="A32" s="14" t="s">
        <v>191</v>
      </c>
      <c r="B32" s="28">
        <v>42.086049543676666</v>
      </c>
      <c r="C32" s="28">
        <v>0.23468057366362449</v>
      </c>
      <c r="D32" s="28">
        <v>20.234680573663624</v>
      </c>
      <c r="E32" s="28">
        <v>0.18252933507170796</v>
      </c>
      <c r="F32" s="29">
        <v>5.215123859191656E-2</v>
      </c>
      <c r="G32" s="28">
        <v>0.18252933507170796</v>
      </c>
      <c r="H32" s="28">
        <v>2.9726205997392436</v>
      </c>
      <c r="I32" s="28" t="s">
        <v>356</v>
      </c>
      <c r="J32" s="28">
        <v>4.8761408083441982</v>
      </c>
      <c r="K32" s="28">
        <v>4.7979139504563237</v>
      </c>
      <c r="L32" s="28">
        <v>9.0221642764015648</v>
      </c>
      <c r="M32" s="28">
        <v>15.358539765319426</v>
      </c>
    </row>
    <row r="33" spans="1:13" x14ac:dyDescent="0.2">
      <c r="A33" s="14" t="s">
        <v>192</v>
      </c>
      <c r="B33" s="28">
        <v>59.597352454495308</v>
      </c>
      <c r="C33" s="28">
        <v>0.13789299503585217</v>
      </c>
      <c r="D33" s="28">
        <v>12.437948152233865</v>
      </c>
      <c r="E33" s="28">
        <v>0.11031439602868175</v>
      </c>
      <c r="F33" s="29">
        <v>0.11031439602868175</v>
      </c>
      <c r="G33" s="28">
        <v>0.63430777716492004</v>
      </c>
      <c r="H33" s="28">
        <v>6.4533921676778823</v>
      </c>
      <c r="I33" s="28">
        <v>5.5157198014340873E-2</v>
      </c>
      <c r="J33" s="28">
        <v>4.0540540540540544</v>
      </c>
      <c r="K33" s="28">
        <v>1.075565361279647</v>
      </c>
      <c r="L33" s="28">
        <v>14.065085493656923</v>
      </c>
      <c r="M33" s="28">
        <v>1.2686155543298401</v>
      </c>
    </row>
    <row r="34" spans="1:13" x14ac:dyDescent="0.2">
      <c r="A34" s="14" t="s">
        <v>193</v>
      </c>
      <c r="B34" s="28">
        <v>63.207765195285418</v>
      </c>
      <c r="C34" s="28">
        <v>4.6221400508435408E-2</v>
      </c>
      <c r="D34" s="28">
        <v>14.744626762190894</v>
      </c>
      <c r="E34" s="28">
        <v>2.3110700254217704E-2</v>
      </c>
      <c r="F34" s="29">
        <v>4.6221400508435408E-2</v>
      </c>
      <c r="G34" s="28">
        <v>6.9332100762653115E-2</v>
      </c>
      <c r="H34" s="28">
        <v>4.0212618442338801</v>
      </c>
      <c r="I34" s="28">
        <v>2.3110700254217704E-2</v>
      </c>
      <c r="J34" s="28">
        <v>3.0968338340651722</v>
      </c>
      <c r="K34" s="28">
        <v>0.67021030737231335</v>
      </c>
      <c r="L34" s="28">
        <v>7.8345273861798015</v>
      </c>
      <c r="M34" s="28">
        <v>6.2167783683845625</v>
      </c>
    </row>
    <row r="35" spans="1:13" x14ac:dyDescent="0.2">
      <c r="A35" s="14" t="s">
        <v>194</v>
      </c>
      <c r="B35" s="28">
        <v>68.513323983169698</v>
      </c>
      <c r="C35" s="28" t="s">
        <v>356</v>
      </c>
      <c r="D35" s="28">
        <v>5.7503506311360448</v>
      </c>
      <c r="E35" s="28" t="s">
        <v>356</v>
      </c>
      <c r="F35" s="29" t="s">
        <v>356</v>
      </c>
      <c r="G35" s="28">
        <v>7.0126227208976155E-2</v>
      </c>
      <c r="H35" s="28">
        <v>3.7868162692847123</v>
      </c>
      <c r="I35" s="28">
        <v>7.0126227208976155E-2</v>
      </c>
      <c r="J35" s="28">
        <v>1.4025245441795231</v>
      </c>
      <c r="K35" s="28">
        <v>0.49088359046283309</v>
      </c>
      <c r="L35" s="28">
        <v>4.4880785413744739</v>
      </c>
      <c r="M35" s="28">
        <v>15.427769985974754</v>
      </c>
    </row>
    <row r="36" spans="1:13" x14ac:dyDescent="0.2">
      <c r="A36" s="14" t="s">
        <v>195</v>
      </c>
      <c r="B36" s="28">
        <v>30.110775427995971</v>
      </c>
      <c r="C36" s="28">
        <v>0.26854649211144677</v>
      </c>
      <c r="D36" s="28">
        <v>13.494461228600201</v>
      </c>
      <c r="E36" s="28">
        <v>0.60422960725075525</v>
      </c>
      <c r="F36" s="29">
        <v>0.23497818059751593</v>
      </c>
      <c r="G36" s="28">
        <v>0.46995636119503187</v>
      </c>
      <c r="H36" s="28">
        <v>5.1023833501174893</v>
      </c>
      <c r="I36" s="28">
        <v>3.3568311513930846E-2</v>
      </c>
      <c r="J36" s="28">
        <v>4.1289023162134946</v>
      </c>
      <c r="K36" s="28">
        <v>0.57066129573682445</v>
      </c>
      <c r="L36" s="28">
        <v>12.655253440751929</v>
      </c>
      <c r="M36" s="28">
        <v>32.326283987915403</v>
      </c>
    </row>
    <row r="37" spans="1:13" x14ac:dyDescent="0.2">
      <c r="A37" s="14" t="s">
        <v>196</v>
      </c>
      <c r="B37" s="28">
        <v>0.67567567567567566</v>
      </c>
      <c r="C37" s="28">
        <v>0.33783783783783783</v>
      </c>
      <c r="D37" s="28">
        <v>19.594594594594593</v>
      </c>
      <c r="E37" s="28">
        <v>0.33783783783783783</v>
      </c>
      <c r="F37" s="29" t="s">
        <v>356</v>
      </c>
      <c r="G37" s="28" t="s">
        <v>356</v>
      </c>
      <c r="H37" s="28">
        <v>12.162162162162163</v>
      </c>
      <c r="I37" s="28">
        <v>0.33783783783783783</v>
      </c>
      <c r="J37" s="28">
        <v>11.824324324324325</v>
      </c>
      <c r="K37" s="28">
        <v>1.6891891891891893</v>
      </c>
      <c r="L37" s="28">
        <v>33.783783783783782</v>
      </c>
      <c r="M37" s="28">
        <v>19.256756756756758</v>
      </c>
    </row>
    <row r="38" spans="1:13" x14ac:dyDescent="0.2">
      <c r="A38" s="14" t="s">
        <v>197</v>
      </c>
      <c r="B38" s="28">
        <v>30.819672131147541</v>
      </c>
      <c r="C38" s="28">
        <v>0.32786885245901637</v>
      </c>
      <c r="D38" s="28">
        <v>6.557377049180328</v>
      </c>
      <c r="E38" s="28" t="s">
        <v>356</v>
      </c>
      <c r="F38" s="29" t="s">
        <v>356</v>
      </c>
      <c r="G38" s="28" t="s">
        <v>356</v>
      </c>
      <c r="H38" s="28">
        <v>6.2295081967213122</v>
      </c>
      <c r="I38" s="28" t="s">
        <v>356</v>
      </c>
      <c r="J38" s="28">
        <v>2.622950819672131</v>
      </c>
      <c r="K38" s="28">
        <v>0.32786885245901637</v>
      </c>
      <c r="L38" s="28">
        <v>18.360655737704917</v>
      </c>
      <c r="M38" s="28">
        <v>34.754098360655739</v>
      </c>
    </row>
    <row r="39" spans="1:13" x14ac:dyDescent="0.2">
      <c r="A39" s="14" t="s">
        <v>198</v>
      </c>
      <c r="B39" s="28">
        <v>43.553008595988544</v>
      </c>
      <c r="C39" s="28">
        <v>0.14326647564469913</v>
      </c>
      <c r="D39" s="28">
        <v>23.782234957020059</v>
      </c>
      <c r="E39" s="28">
        <v>0.14326647564469913</v>
      </c>
      <c r="F39" s="29" t="s">
        <v>356</v>
      </c>
      <c r="G39" s="28">
        <v>0.28653295128939826</v>
      </c>
      <c r="H39" s="28">
        <v>6.1604584527220636</v>
      </c>
      <c r="I39" s="28" t="s">
        <v>356</v>
      </c>
      <c r="J39" s="28">
        <v>3.2951289398280799</v>
      </c>
      <c r="K39" s="28">
        <v>0.14326647564469913</v>
      </c>
      <c r="L39" s="28">
        <v>14.183381088825215</v>
      </c>
      <c r="M39" s="28">
        <v>8.3094555873925504</v>
      </c>
    </row>
    <row r="40" spans="1:13" x14ac:dyDescent="0.2">
      <c r="A40" s="14" t="s">
        <v>199</v>
      </c>
      <c r="B40" s="28">
        <v>34.392879847425299</v>
      </c>
      <c r="C40" s="28">
        <v>6.3572790845518118E-2</v>
      </c>
      <c r="D40" s="28">
        <v>16.147488874761599</v>
      </c>
      <c r="E40" s="28">
        <v>0.95359186268277174</v>
      </c>
      <c r="F40" s="29" t="s">
        <v>356</v>
      </c>
      <c r="G40" s="28">
        <v>0.69930069930069927</v>
      </c>
      <c r="H40" s="28">
        <v>13.986013986013987</v>
      </c>
      <c r="I40" s="28">
        <v>0.12714558169103624</v>
      </c>
      <c r="J40" s="28">
        <v>4.3865225683407507</v>
      </c>
      <c r="K40" s="28">
        <v>0.95359186268277174</v>
      </c>
      <c r="L40" s="28">
        <v>11.379529561347743</v>
      </c>
      <c r="M40" s="28">
        <v>16.910362364907819</v>
      </c>
    </row>
    <row r="41" spans="1:13" x14ac:dyDescent="0.2">
      <c r="A41" s="14" t="s">
        <v>200</v>
      </c>
      <c r="B41" s="28">
        <v>24.780812254358562</v>
      </c>
      <c r="C41" s="28">
        <v>0.14108636501058147</v>
      </c>
      <c r="D41" s="28">
        <v>25.697873626927343</v>
      </c>
      <c r="E41" s="28">
        <v>0.3627935100272095</v>
      </c>
      <c r="F41" s="29">
        <v>1.0077597500755819E-2</v>
      </c>
      <c r="G41" s="28">
        <v>0.39302630252947696</v>
      </c>
      <c r="H41" s="28">
        <v>6.913231885518492</v>
      </c>
      <c r="I41" s="28">
        <v>2.0155195001511639E-2</v>
      </c>
      <c r="J41" s="28">
        <v>5.5527562229164564</v>
      </c>
      <c r="K41" s="28">
        <v>1.1286909200846518</v>
      </c>
      <c r="L41" s="28">
        <v>20.628842084047164</v>
      </c>
      <c r="M41" s="28">
        <v>14.370654036077799</v>
      </c>
    </row>
    <row r="42" spans="1:13" x14ac:dyDescent="0.2">
      <c r="A42" s="14" t="s">
        <v>201</v>
      </c>
      <c r="B42" s="28">
        <v>44.68946170295937</v>
      </c>
      <c r="C42" s="28">
        <v>0.17705626710202579</v>
      </c>
      <c r="D42" s="28">
        <v>16.093724849962062</v>
      </c>
      <c r="E42" s="28">
        <v>0.66913472372324034</v>
      </c>
      <c r="F42" s="29">
        <v>7.358182528915358E-2</v>
      </c>
      <c r="G42" s="28">
        <v>0.74961484513325205</v>
      </c>
      <c r="H42" s="28">
        <v>13.854078042723447</v>
      </c>
      <c r="I42" s="28">
        <v>0.13336705833659088</v>
      </c>
      <c r="J42" s="28">
        <v>4.6218584009749586</v>
      </c>
      <c r="K42" s="28">
        <v>0.61164892271608906</v>
      </c>
      <c r="L42" s="28">
        <v>11.796086366667433</v>
      </c>
      <c r="M42" s="28">
        <v>6.5303869944123809</v>
      </c>
    </row>
    <row r="43" spans="1:13" x14ac:dyDescent="0.2">
      <c r="A43" s="13" t="s">
        <v>202</v>
      </c>
      <c r="B43" s="28">
        <v>4.1312628186346325</v>
      </c>
      <c r="C43" s="28">
        <v>0.30276394179119054</v>
      </c>
      <c r="D43" s="28">
        <v>30.364293388026177</v>
      </c>
      <c r="E43" s="28">
        <v>0.38089657193085258</v>
      </c>
      <c r="F43" s="29">
        <v>6.836605137220432E-2</v>
      </c>
      <c r="G43" s="28">
        <v>0.34183025686102159</v>
      </c>
      <c r="H43" s="28">
        <v>6.9342709248950101</v>
      </c>
      <c r="I43" s="28">
        <v>2.9299736302373279E-2</v>
      </c>
      <c r="J43" s="28">
        <v>10.616271120226585</v>
      </c>
      <c r="K43" s="28">
        <v>1.5235862877234103</v>
      </c>
      <c r="L43" s="28">
        <v>23.596054302177947</v>
      </c>
      <c r="M43" s="28">
        <v>21.711104600058601</v>
      </c>
    </row>
    <row r="44" spans="1:13" x14ac:dyDescent="0.2">
      <c r="A44" s="14" t="s">
        <v>203</v>
      </c>
      <c r="B44" s="28">
        <v>43.030347564111985</v>
      </c>
      <c r="C44" s="28">
        <v>0.1102211771621721</v>
      </c>
      <c r="D44" s="28">
        <v>15.805716805055479</v>
      </c>
      <c r="E44" s="28">
        <v>0.72745976927033584</v>
      </c>
      <c r="F44" s="29">
        <v>3.67403923873907E-2</v>
      </c>
      <c r="G44" s="28">
        <v>0.81563671100007351</v>
      </c>
      <c r="H44" s="28">
        <v>13.116320082298479</v>
      </c>
      <c r="I44" s="28">
        <v>7.3480784774781399E-2</v>
      </c>
      <c r="J44" s="28">
        <v>4.3647586156220148</v>
      </c>
      <c r="K44" s="28">
        <v>0.63928282754059818</v>
      </c>
      <c r="L44" s="28">
        <v>8.6045998971269011</v>
      </c>
      <c r="M44" s="28">
        <v>12.67543537364979</v>
      </c>
    </row>
    <row r="45" spans="1:13" x14ac:dyDescent="0.2">
      <c r="A45" s="14" t="s">
        <v>204</v>
      </c>
      <c r="B45" s="28">
        <v>0.15744064487688142</v>
      </c>
      <c r="C45" s="28">
        <v>0.36526229611436489</v>
      </c>
      <c r="D45" s="28">
        <v>22.671452862270925</v>
      </c>
      <c r="E45" s="28">
        <v>1.4421563070722339</v>
      </c>
      <c r="F45" s="29">
        <v>4.4083380565526797E-2</v>
      </c>
      <c r="G45" s="28">
        <v>0.79350085017948235</v>
      </c>
      <c r="H45" s="28">
        <v>4.3264689212167013</v>
      </c>
      <c r="I45" s="28">
        <v>3.7785754770451541E-2</v>
      </c>
      <c r="J45" s="28">
        <v>7.9916871339505011</v>
      </c>
      <c r="K45" s="28">
        <v>1.1839536494741481</v>
      </c>
      <c r="L45" s="28">
        <v>21.474903961206625</v>
      </c>
      <c r="M45" s="28">
        <v>39.511304238302159</v>
      </c>
    </row>
    <row r="46" spans="1:13" x14ac:dyDescent="0.2">
      <c r="A46" s="14" t="s">
        <v>205</v>
      </c>
      <c r="B46" s="28">
        <v>14.405594405594405</v>
      </c>
      <c r="C46" s="28">
        <v>0.41958041958041958</v>
      </c>
      <c r="D46" s="28">
        <v>30.48951048951049</v>
      </c>
      <c r="E46" s="28">
        <v>0.69930069930069927</v>
      </c>
      <c r="F46" s="29" t="s">
        <v>356</v>
      </c>
      <c r="G46" s="28">
        <v>0.13986013986013987</v>
      </c>
      <c r="H46" s="28">
        <v>2.6573426573426575</v>
      </c>
      <c r="I46" s="28">
        <v>0.13986013986013987</v>
      </c>
      <c r="J46" s="28">
        <v>11.188811188811188</v>
      </c>
      <c r="K46" s="28">
        <v>1.118881118881119</v>
      </c>
      <c r="L46" s="28">
        <v>21.818181818181817</v>
      </c>
      <c r="M46" s="28">
        <v>16.923076923076923</v>
      </c>
    </row>
    <row r="47" spans="1:13" x14ac:dyDescent="0.2">
      <c r="A47" s="14" t="s">
        <v>206</v>
      </c>
      <c r="B47" s="28">
        <v>25.158815773702504</v>
      </c>
      <c r="C47" s="28">
        <v>0.15981461504654601</v>
      </c>
      <c r="D47" s="28">
        <v>11.694434456031004</v>
      </c>
      <c r="E47" s="28">
        <v>0.2237404610651644</v>
      </c>
      <c r="F47" s="29">
        <v>2.796755763314555E-2</v>
      </c>
      <c r="G47" s="28">
        <v>0.13184705741340047</v>
      </c>
      <c r="H47" s="28">
        <v>4.6306284709736705</v>
      </c>
      <c r="I47" s="28">
        <v>3.9953653761636503E-2</v>
      </c>
      <c r="J47" s="28">
        <v>4.5227536058172522</v>
      </c>
      <c r="K47" s="28">
        <v>5.2658915657836909</v>
      </c>
      <c r="L47" s="28">
        <v>6.2647329098246036</v>
      </c>
      <c r="M47" s="28">
        <v>41.879419872947381</v>
      </c>
    </row>
    <row r="48" spans="1:13" x14ac:dyDescent="0.2">
      <c r="A48" s="14" t="s">
        <v>207</v>
      </c>
      <c r="B48" s="28">
        <v>16.404478458049887</v>
      </c>
      <c r="C48" s="28">
        <v>0.31179138321995464</v>
      </c>
      <c r="D48" s="28">
        <v>31.838151927437643</v>
      </c>
      <c r="E48" s="28">
        <v>0.80073696145124729</v>
      </c>
      <c r="F48" s="29">
        <v>5.6689342403628121E-2</v>
      </c>
      <c r="G48" s="28">
        <v>0.7582199546485261</v>
      </c>
      <c r="H48" s="28">
        <v>10.983560090702948</v>
      </c>
      <c r="I48" s="28">
        <v>0.13463718820861678</v>
      </c>
      <c r="J48" s="28">
        <v>5.3287981859410429</v>
      </c>
      <c r="K48" s="28">
        <v>1.4455782312925169</v>
      </c>
      <c r="L48" s="28">
        <v>21.584467120181404</v>
      </c>
      <c r="M48" s="28">
        <v>10.352891156462585</v>
      </c>
    </row>
    <row r="49" spans="1:13" x14ac:dyDescent="0.2">
      <c r="A49" s="14" t="s">
        <v>208</v>
      </c>
      <c r="B49" s="28">
        <v>42.45781270127528</v>
      </c>
      <c r="C49" s="28">
        <v>0.51526471724848644</v>
      </c>
      <c r="D49" s="28">
        <v>18.575293056807933</v>
      </c>
      <c r="E49" s="28">
        <v>0.51526471724848644</v>
      </c>
      <c r="F49" s="29">
        <v>0.14169779724333376</v>
      </c>
      <c r="G49" s="28">
        <v>0.79866031173515406</v>
      </c>
      <c r="H49" s="28">
        <v>7.4713384001030532</v>
      </c>
      <c r="I49" s="28">
        <v>0.1545794151745459</v>
      </c>
      <c r="J49" s="28">
        <v>5.4489243849027442</v>
      </c>
      <c r="K49" s="28">
        <v>1.1851088496715187</v>
      </c>
      <c r="L49" s="28">
        <v>16.784748164369446</v>
      </c>
      <c r="M49" s="28">
        <v>5.9513074842200187</v>
      </c>
    </row>
    <row r="50" spans="1:13" x14ac:dyDescent="0.2">
      <c r="A50" s="14" t="s">
        <v>209</v>
      </c>
      <c r="B50" s="28">
        <v>9.4265514532600161</v>
      </c>
      <c r="C50" s="28">
        <v>0.6284367635506678</v>
      </c>
      <c r="D50" s="28">
        <v>35.66378633150039</v>
      </c>
      <c r="E50" s="28">
        <v>0.54988216810683421</v>
      </c>
      <c r="F50" s="29" t="s">
        <v>356</v>
      </c>
      <c r="G50" s="28">
        <v>0.15710919088766695</v>
      </c>
      <c r="H50" s="28">
        <v>8.3267871170463472</v>
      </c>
      <c r="I50" s="28">
        <v>0.39277297721916732</v>
      </c>
      <c r="J50" s="28">
        <v>17.439120188531028</v>
      </c>
      <c r="K50" s="28">
        <v>1.8067556952081696</v>
      </c>
      <c r="L50" s="28">
        <v>9.9764336213668496</v>
      </c>
      <c r="M50" s="28">
        <v>15.632364493322859</v>
      </c>
    </row>
    <row r="51" spans="1:13" x14ac:dyDescent="0.2">
      <c r="A51" s="14" t="s">
        <v>210</v>
      </c>
      <c r="B51" s="28">
        <v>25.718420508579698</v>
      </c>
      <c r="C51" s="28">
        <v>0.24808765763903248</v>
      </c>
      <c r="D51" s="28">
        <v>29.770518916683898</v>
      </c>
      <c r="E51" s="28">
        <v>0.35145751498862932</v>
      </c>
      <c r="F51" s="29">
        <v>4.134794293983874E-2</v>
      </c>
      <c r="G51" s="28">
        <v>0.22741368616911306</v>
      </c>
      <c r="H51" s="28">
        <v>4.7343394666115364</v>
      </c>
      <c r="I51" s="28">
        <v>2.067397146991937E-2</v>
      </c>
      <c r="J51" s="28">
        <v>4.7963613810212937</v>
      </c>
      <c r="K51" s="28">
        <v>1.2611122596650817</v>
      </c>
      <c r="L51" s="28">
        <v>10.874508993177589</v>
      </c>
      <c r="M51" s="28">
        <v>21.955757701054374</v>
      </c>
    </row>
    <row r="52" spans="1:13" x14ac:dyDescent="0.2">
      <c r="A52" s="14" t="s">
        <v>211</v>
      </c>
      <c r="B52" s="28">
        <v>0.25348542458808615</v>
      </c>
      <c r="C52" s="28">
        <v>0.5069708491761723</v>
      </c>
      <c r="D52" s="28">
        <v>22.053231939163499</v>
      </c>
      <c r="E52" s="28">
        <v>0.6337135614702154</v>
      </c>
      <c r="F52" s="29" t="s">
        <v>356</v>
      </c>
      <c r="G52" s="28">
        <v>0.25348542458808615</v>
      </c>
      <c r="H52" s="28">
        <v>4.9429657794676807</v>
      </c>
      <c r="I52" s="28" t="s">
        <v>356</v>
      </c>
      <c r="J52" s="28">
        <v>16.223067173637514</v>
      </c>
      <c r="K52" s="28">
        <v>2.5348542458808616</v>
      </c>
      <c r="L52" s="28">
        <v>28.010139416983527</v>
      </c>
      <c r="M52" s="28">
        <v>24.588086185044361</v>
      </c>
    </row>
    <row r="53" spans="1:13" s="37" customFormat="1" x14ac:dyDescent="0.2">
      <c r="A53" s="34" t="s">
        <v>311</v>
      </c>
      <c r="B53" s="36">
        <v>26.735761982107409</v>
      </c>
      <c r="C53" s="36">
        <v>0.16242555495397942</v>
      </c>
      <c r="D53" s="36">
        <v>16.121380875035449</v>
      </c>
      <c r="E53" s="36">
        <v>0.25524015778482484</v>
      </c>
      <c r="F53" s="36">
        <v>2.5781834119679277E-2</v>
      </c>
      <c r="G53" s="36">
        <v>0.20367648954546627</v>
      </c>
      <c r="H53" s="36">
        <v>5.0506613040451693</v>
      </c>
      <c r="I53" s="36">
        <v>3.0938200943615126E-2</v>
      </c>
      <c r="J53" s="36">
        <v>4.8212029803800247</v>
      </c>
      <c r="K53" s="36">
        <v>4.1611880269162347</v>
      </c>
      <c r="L53" s="36">
        <v>10.21218449480496</v>
      </c>
      <c r="M53" s="36">
        <v>32.219558099363191</v>
      </c>
    </row>
    <row r="54" spans="1:13" s="37" customFormat="1" x14ac:dyDescent="0.2">
      <c r="A54" s="34" t="s">
        <v>312</v>
      </c>
      <c r="B54" s="36">
        <v>6.9477061873648482</v>
      </c>
      <c r="C54" s="36">
        <v>0.34413002534471132</v>
      </c>
      <c r="D54" s="36">
        <v>28.014044225358663</v>
      </c>
      <c r="E54" s="36">
        <v>0.92543074383239932</v>
      </c>
      <c r="F54" s="36">
        <v>5.1154463226916545E-2</v>
      </c>
      <c r="G54" s="36">
        <v>0.63478038458855535</v>
      </c>
      <c r="H54" s="36">
        <v>7.2337061408607903</v>
      </c>
      <c r="I54" s="36">
        <v>7.9056897714325572E-2</v>
      </c>
      <c r="J54" s="36">
        <v>8.2265677680377607</v>
      </c>
      <c r="K54" s="36">
        <v>1.3927965214965006</v>
      </c>
      <c r="L54" s="36">
        <v>21.801102146162251</v>
      </c>
      <c r="M54" s="36">
        <v>24.349524496012275</v>
      </c>
    </row>
    <row r="55" spans="1:13" s="37" customFormat="1" x14ac:dyDescent="0.2">
      <c r="A55" s="34" t="s">
        <v>314</v>
      </c>
      <c r="B55" s="36">
        <v>50.630334865397245</v>
      </c>
      <c r="C55" s="36">
        <v>0.12475377544320419</v>
      </c>
      <c r="D55" s="36">
        <v>13.598161523309257</v>
      </c>
      <c r="E55" s="36">
        <v>0.26263952724885092</v>
      </c>
      <c r="F55" s="36">
        <v>8.5357846355876565E-2</v>
      </c>
      <c r="G55" s="36">
        <v>0.35456336178594877</v>
      </c>
      <c r="H55" s="36">
        <v>6.1195009848982274</v>
      </c>
      <c r="I55" s="36">
        <v>5.2527905449770193E-2</v>
      </c>
      <c r="J55" s="36">
        <v>3.6703873933026916</v>
      </c>
      <c r="K55" s="36">
        <v>0.74852265265922513</v>
      </c>
      <c r="L55" s="36">
        <v>11.319763624425477</v>
      </c>
      <c r="M55" s="36">
        <v>13.03348653972423</v>
      </c>
    </row>
    <row r="56" spans="1:13" s="37" customFormat="1" x14ac:dyDescent="0.2">
      <c r="A56" s="34" t="s">
        <v>313</v>
      </c>
      <c r="B56" s="36">
        <v>41.697175085341115</v>
      </c>
      <c r="C56" s="36">
        <v>0.20160292880819275</v>
      </c>
      <c r="D56" s="36">
        <v>18.787414040469006</v>
      </c>
      <c r="E56" s="36">
        <v>0.61470340869737294</v>
      </c>
      <c r="F56" s="36">
        <v>6.6788700341364471E-2</v>
      </c>
      <c r="G56" s="36">
        <v>0.70251818136842625</v>
      </c>
      <c r="H56" s="36">
        <v>11.830257754910207</v>
      </c>
      <c r="I56" s="36">
        <v>0.10389353386434472</v>
      </c>
      <c r="J56" s="36">
        <v>4.8026022856577448</v>
      </c>
      <c r="K56" s="36">
        <v>0.71736011477761841</v>
      </c>
      <c r="L56" s="36">
        <v>12.287884035026963</v>
      </c>
      <c r="M56" s="36">
        <v>8.1877999307376435</v>
      </c>
    </row>
    <row r="57" spans="1:13" x14ac:dyDescent="0.2">
      <c r="A57" s="13" t="s">
        <v>214</v>
      </c>
      <c r="B57" s="29">
        <v>29.485696069518401</v>
      </c>
      <c r="C57" s="29">
        <v>0.21016092659716401</v>
      </c>
      <c r="D57" s="29">
        <v>19.910386436355481</v>
      </c>
      <c r="E57" s="29">
        <v>0.56259371642443057</v>
      </c>
      <c r="F57" s="29">
        <v>5.0769212604932876E-2</v>
      </c>
      <c r="G57" s="29">
        <v>0.52067959904128835</v>
      </c>
      <c r="H57" s="29">
        <v>8.7447017013589612</v>
      </c>
      <c r="I57" s="29">
        <v>7.8515177633210143E-2</v>
      </c>
      <c r="J57" s="29">
        <v>5.4334864280907231</v>
      </c>
      <c r="K57" s="29">
        <v>1.596278498648122</v>
      </c>
      <c r="L57" s="29">
        <v>14.311014557776543</v>
      </c>
      <c r="M57" s="29">
        <v>19.095717675950741</v>
      </c>
    </row>
    <row r="58" spans="1:13" x14ac:dyDescent="0.2">
      <c r="A58" s="13" t="s">
        <v>215</v>
      </c>
      <c r="B58" s="29">
        <v>33.546852122986827</v>
      </c>
      <c r="C58" s="29">
        <v>0.19216691068814057</v>
      </c>
      <c r="D58" s="29">
        <v>28.294289897510982</v>
      </c>
      <c r="E58" s="29">
        <v>0.42093704245973645</v>
      </c>
      <c r="F58" s="29">
        <v>1.8301610541727673E-2</v>
      </c>
      <c r="G58" s="29">
        <v>0.49414348462664714</v>
      </c>
      <c r="H58" s="29">
        <v>8.6292093704245971</v>
      </c>
      <c r="I58" s="29">
        <v>4.5754026354319181E-2</v>
      </c>
      <c r="J58" s="29">
        <v>5.627745241581259</v>
      </c>
      <c r="K58" s="29">
        <v>0.6497071742313324</v>
      </c>
      <c r="L58" s="29">
        <v>16.974743777452417</v>
      </c>
      <c r="M58" s="29">
        <v>5.1061493411420207</v>
      </c>
    </row>
    <row r="59" spans="1:13" x14ac:dyDescent="0.2">
      <c r="A59" s="13" t="s">
        <v>216</v>
      </c>
      <c r="B59" s="29">
        <v>41.623394370046462</v>
      </c>
      <c r="C59" s="29">
        <v>0.24596884394643345</v>
      </c>
      <c r="D59" s="29">
        <v>19.786827001913089</v>
      </c>
      <c r="E59" s="29">
        <v>0.10931948619841486</v>
      </c>
      <c r="F59" s="29">
        <v>5.4659743099207431E-2</v>
      </c>
      <c r="G59" s="29">
        <v>8.198961464881116E-2</v>
      </c>
      <c r="H59" s="29">
        <v>2.8149767696091827</v>
      </c>
      <c r="I59" s="29" t="s">
        <v>356</v>
      </c>
      <c r="J59" s="29">
        <v>4.7280677780814431</v>
      </c>
      <c r="K59" s="29">
        <v>4.673408034982236</v>
      </c>
      <c r="L59" s="29">
        <v>9.1555069691172459</v>
      </c>
      <c r="M59" s="29">
        <v>16.725881388357475</v>
      </c>
    </row>
    <row r="60" spans="1:13" x14ac:dyDescent="0.2">
      <c r="A60" s="13" t="s">
        <v>217</v>
      </c>
      <c r="B60" s="29">
        <v>61.991986262163714</v>
      </c>
      <c r="C60" s="29">
        <v>0.11448196908986834</v>
      </c>
      <c r="D60" s="29">
        <v>11.734401831711505</v>
      </c>
      <c r="E60" s="29">
        <v>0.11448196908986834</v>
      </c>
      <c r="F60" s="29">
        <v>0.11448196908986834</v>
      </c>
      <c r="G60" s="29">
        <v>0.48654836863194045</v>
      </c>
      <c r="H60" s="29">
        <v>5.8099599313108188</v>
      </c>
      <c r="I60" s="29">
        <v>2.8620492272467084E-2</v>
      </c>
      <c r="J60" s="29">
        <v>3.2341156267887805</v>
      </c>
      <c r="K60" s="29">
        <v>0.82999427590154562</v>
      </c>
      <c r="L60" s="29">
        <v>12.507155123068117</v>
      </c>
      <c r="M60" s="29">
        <v>3.033772180881511</v>
      </c>
    </row>
    <row r="61" spans="1:13" x14ac:dyDescent="0.2">
      <c r="A61" s="13" t="s">
        <v>218</v>
      </c>
      <c r="B61" s="29">
        <v>62.393162393162392</v>
      </c>
      <c r="C61" s="29">
        <v>4.7483380816714153E-2</v>
      </c>
      <c r="D61" s="29">
        <v>14.4349477682811</v>
      </c>
      <c r="E61" s="29">
        <v>2.3741690408357077E-2</v>
      </c>
      <c r="F61" s="29">
        <v>4.7483380816714153E-2</v>
      </c>
      <c r="G61" s="29">
        <v>7.1225071225071226E-2</v>
      </c>
      <c r="H61" s="29">
        <v>4.0123456790123457</v>
      </c>
      <c r="I61" s="29">
        <v>2.3741690408357077E-2</v>
      </c>
      <c r="J61" s="29">
        <v>3.0151946818613484</v>
      </c>
      <c r="K61" s="29">
        <v>0.61728395061728392</v>
      </c>
      <c r="L61" s="29">
        <v>7.7872744539411203</v>
      </c>
      <c r="M61" s="29">
        <v>7.5261158594491926</v>
      </c>
    </row>
    <row r="62" spans="1:13" x14ac:dyDescent="0.2">
      <c r="A62" s="13" t="s">
        <v>219</v>
      </c>
      <c r="B62" s="29">
        <v>57.884737175427482</v>
      </c>
      <c r="C62" s="29" t="s">
        <v>356</v>
      </c>
      <c r="D62" s="29">
        <v>5.7631412286257122</v>
      </c>
      <c r="E62" s="29">
        <v>6.333122229259025E-2</v>
      </c>
      <c r="F62" s="29" t="s">
        <v>356</v>
      </c>
      <c r="G62" s="29">
        <v>0.1266624445851805</v>
      </c>
      <c r="H62" s="29">
        <v>3.546548448385054</v>
      </c>
      <c r="I62" s="29">
        <v>6.333122229259025E-2</v>
      </c>
      <c r="J62" s="29">
        <v>1.5832805573147564</v>
      </c>
      <c r="K62" s="29">
        <v>0.56998100063331225</v>
      </c>
      <c r="L62" s="29">
        <v>4.9398353388220393</v>
      </c>
      <c r="M62" s="29">
        <v>25.459151361621281</v>
      </c>
    </row>
    <row r="63" spans="1:13" x14ac:dyDescent="0.2">
      <c r="A63" s="13" t="s">
        <v>220</v>
      </c>
      <c r="B63" s="29">
        <v>24.541984732824424</v>
      </c>
      <c r="C63" s="29">
        <v>0.26717557251908397</v>
      </c>
      <c r="D63" s="29">
        <v>13.893129770992365</v>
      </c>
      <c r="E63" s="29">
        <v>0.64885496183206104</v>
      </c>
      <c r="F63" s="29">
        <v>0.19083969465648853</v>
      </c>
      <c r="G63" s="29">
        <v>0.5725190839694656</v>
      </c>
      <c r="H63" s="29">
        <v>5.6106870229007635</v>
      </c>
      <c r="I63" s="29">
        <v>3.8167938931297711E-2</v>
      </c>
      <c r="J63" s="29">
        <v>4.4656488549618318</v>
      </c>
      <c r="K63" s="29">
        <v>0.80152671755725191</v>
      </c>
      <c r="L63" s="29">
        <v>13.702290076335878</v>
      </c>
      <c r="M63" s="29">
        <v>35.267175572519079</v>
      </c>
    </row>
    <row r="64" spans="1:13" x14ac:dyDescent="0.2">
      <c r="A64" s="13" t="s">
        <v>221</v>
      </c>
      <c r="B64" s="29">
        <v>2.0134228187919461</v>
      </c>
      <c r="C64" s="29">
        <v>0.33557046979865773</v>
      </c>
      <c r="D64" s="29">
        <v>19.127516778523489</v>
      </c>
      <c r="E64" s="29" t="s">
        <v>356</v>
      </c>
      <c r="F64" s="29" t="s">
        <v>356</v>
      </c>
      <c r="G64" s="29" t="s">
        <v>356</v>
      </c>
      <c r="H64" s="29">
        <v>10.738255033557047</v>
      </c>
      <c r="I64" s="29" t="s">
        <v>356</v>
      </c>
      <c r="J64" s="29">
        <v>10.738255033557047</v>
      </c>
      <c r="K64" s="29">
        <v>1.6778523489932886</v>
      </c>
      <c r="L64" s="29">
        <v>32.214765100671137</v>
      </c>
      <c r="M64" s="29">
        <v>23.154362416107382</v>
      </c>
    </row>
    <row r="65" spans="1:13" x14ac:dyDescent="0.2">
      <c r="A65" s="13" t="s">
        <v>222</v>
      </c>
      <c r="B65" s="29">
        <v>28.571428571428569</v>
      </c>
      <c r="C65" s="29">
        <v>0.32467532467532467</v>
      </c>
      <c r="D65" s="29">
        <v>5.5194805194805197</v>
      </c>
      <c r="E65" s="29" t="s">
        <v>356</v>
      </c>
      <c r="F65" s="29" t="s">
        <v>356</v>
      </c>
      <c r="G65" s="29" t="s">
        <v>356</v>
      </c>
      <c r="H65" s="29">
        <v>5.8441558441558437</v>
      </c>
      <c r="I65" s="29" t="s">
        <v>356</v>
      </c>
      <c r="J65" s="29">
        <v>2.9220779220779218</v>
      </c>
      <c r="K65" s="29">
        <v>0.32467532467532467</v>
      </c>
      <c r="L65" s="29">
        <v>17.857142857142858</v>
      </c>
      <c r="M65" s="29">
        <v>38.636363636363633</v>
      </c>
    </row>
    <row r="66" spans="1:13" x14ac:dyDescent="0.2">
      <c r="A66" s="13" t="s">
        <v>223</v>
      </c>
      <c r="B66" s="29">
        <v>42.463768115942031</v>
      </c>
      <c r="C66" s="29">
        <v>0.14492753623188406</v>
      </c>
      <c r="D66" s="29">
        <v>23.043478260869566</v>
      </c>
      <c r="E66" s="29">
        <v>0.14492753623188406</v>
      </c>
      <c r="F66" s="29" t="s">
        <v>356</v>
      </c>
      <c r="G66" s="29">
        <v>0.28985507246376813</v>
      </c>
      <c r="H66" s="29">
        <v>6.2318840579710146</v>
      </c>
      <c r="I66" s="29" t="s">
        <v>356</v>
      </c>
      <c r="J66" s="29">
        <v>3.3333333333333335</v>
      </c>
      <c r="K66" s="29">
        <v>0.14492753623188406</v>
      </c>
      <c r="L66" s="29">
        <v>13.623188405797102</v>
      </c>
      <c r="M66" s="29">
        <v>10.579710144927535</v>
      </c>
    </row>
    <row r="67" spans="1:13" x14ac:dyDescent="0.2">
      <c r="A67" s="13" t="s">
        <v>224</v>
      </c>
      <c r="B67" s="29">
        <v>32.401524777636595</v>
      </c>
      <c r="C67" s="29">
        <v>6.353240152477764E-2</v>
      </c>
      <c r="D67" s="29">
        <v>15.501905972045742</v>
      </c>
      <c r="E67" s="29">
        <v>1.0800508259212198</v>
      </c>
      <c r="F67" s="29" t="s">
        <v>356</v>
      </c>
      <c r="G67" s="29">
        <v>0.76238881829733163</v>
      </c>
      <c r="H67" s="29">
        <v>13.595933926302415</v>
      </c>
      <c r="I67" s="29">
        <v>0.19059720457433291</v>
      </c>
      <c r="J67" s="29">
        <v>4.5108005082592122</v>
      </c>
      <c r="K67" s="29">
        <v>0.8259212198221092</v>
      </c>
      <c r="L67" s="29">
        <v>11.372299872935198</v>
      </c>
      <c r="M67" s="29">
        <v>19.695044472681069</v>
      </c>
    </row>
    <row r="68" spans="1:13" x14ac:dyDescent="0.2">
      <c r="A68" s="13" t="s">
        <v>225</v>
      </c>
      <c r="B68" s="29">
        <v>24.32205171326466</v>
      </c>
      <c r="C68" s="29">
        <v>0.10510826150935462</v>
      </c>
      <c r="D68" s="29">
        <v>25.047298717679212</v>
      </c>
      <c r="E68" s="29">
        <v>0.30481395837712844</v>
      </c>
      <c r="F68" s="29">
        <v>1.0510826150935465E-2</v>
      </c>
      <c r="G68" s="29">
        <v>0.37838974143367665</v>
      </c>
      <c r="H68" s="29">
        <v>6.737439562749632</v>
      </c>
      <c r="I68" s="29">
        <v>2.1021652301870929E-2</v>
      </c>
      <c r="J68" s="29">
        <v>5.4656295984864416</v>
      </c>
      <c r="K68" s="29">
        <v>1.1141475719991591</v>
      </c>
      <c r="L68" s="29">
        <v>20.41202438511667</v>
      </c>
      <c r="M68" s="29">
        <v>16.08156401093126</v>
      </c>
    </row>
    <row r="69" spans="1:13" x14ac:dyDescent="0.2">
      <c r="A69" s="13" t="s">
        <v>226</v>
      </c>
      <c r="B69" s="29">
        <v>42.504362793143841</v>
      </c>
      <c r="C69" s="29">
        <v>0.15538715306829864</v>
      </c>
      <c r="D69" s="29">
        <v>16.126795916903731</v>
      </c>
      <c r="E69" s="29">
        <v>0.59047118165953483</v>
      </c>
      <c r="F69" s="29">
        <v>7.1717147569983986E-2</v>
      </c>
      <c r="G69" s="29">
        <v>0.68131290191484783</v>
      </c>
      <c r="H69" s="29">
        <v>13.736224331237597</v>
      </c>
      <c r="I69" s="29">
        <v>0.12909086562597116</v>
      </c>
      <c r="J69" s="29">
        <v>4.4273385766536775</v>
      </c>
      <c r="K69" s="29">
        <v>0.60481461117353164</v>
      </c>
      <c r="L69" s="29">
        <v>11.599053333652076</v>
      </c>
      <c r="M69" s="29">
        <v>9.3734311873969069</v>
      </c>
    </row>
    <row r="70" spans="1:13" x14ac:dyDescent="0.2">
      <c r="A70" s="13" t="s">
        <v>227</v>
      </c>
      <c r="B70" s="29">
        <v>2.5892948521133969</v>
      </c>
      <c r="C70" s="29">
        <v>0.26609354211442021</v>
      </c>
      <c r="D70" s="29">
        <v>31.439975437519191</v>
      </c>
      <c r="E70" s="29">
        <v>0.44007778118923346</v>
      </c>
      <c r="F70" s="29">
        <v>6.140620202640467E-2</v>
      </c>
      <c r="G70" s="29">
        <v>0.46054651519803497</v>
      </c>
      <c r="H70" s="29">
        <v>7.3175724081465567</v>
      </c>
      <c r="I70" s="29">
        <v>3.0703101013202335E-2</v>
      </c>
      <c r="J70" s="29">
        <v>11.053116364752839</v>
      </c>
      <c r="K70" s="29">
        <v>1.5146863166513151</v>
      </c>
      <c r="L70" s="29">
        <v>24.992324224746699</v>
      </c>
      <c r="M70" s="29">
        <v>19.834203254528706</v>
      </c>
    </row>
    <row r="71" spans="1:13" x14ac:dyDescent="0.2">
      <c r="A71" s="13" t="s">
        <v>228</v>
      </c>
      <c r="B71" s="29">
        <v>40.476550680786687</v>
      </c>
      <c r="C71" s="29">
        <v>0.1210287443267776</v>
      </c>
      <c r="D71" s="29">
        <v>16.195158850226928</v>
      </c>
      <c r="E71" s="29">
        <v>0.74886535552193645</v>
      </c>
      <c r="F71" s="29">
        <v>4.5385779122541603E-2</v>
      </c>
      <c r="G71" s="29">
        <v>0.83207261724659609</v>
      </c>
      <c r="H71" s="29">
        <v>13.396369137670197</v>
      </c>
      <c r="I71" s="29">
        <v>9.8335854765506811E-2</v>
      </c>
      <c r="J71" s="29">
        <v>4.3419062027231465</v>
      </c>
      <c r="K71" s="29">
        <v>0.83207261724659609</v>
      </c>
      <c r="L71" s="29">
        <v>8.8956127080181542</v>
      </c>
      <c r="M71" s="29">
        <v>14.016641452344933</v>
      </c>
    </row>
    <row r="72" spans="1:13" x14ac:dyDescent="0.2">
      <c r="A72" s="13" t="s">
        <v>229</v>
      </c>
      <c r="B72" s="29">
        <v>0.15880073683541893</v>
      </c>
      <c r="C72" s="29">
        <v>0.38112176840500539</v>
      </c>
      <c r="D72" s="29">
        <v>22.174934891697898</v>
      </c>
      <c r="E72" s="29">
        <v>1.5816553388807724</v>
      </c>
      <c r="F72" s="29">
        <v>5.7168265260750806E-2</v>
      </c>
      <c r="G72" s="29">
        <v>0.84481991996442873</v>
      </c>
      <c r="H72" s="29">
        <v>4.478180778758813</v>
      </c>
      <c r="I72" s="29">
        <v>5.7168265260750806E-2</v>
      </c>
      <c r="J72" s="29">
        <v>8.0861335196595316</v>
      </c>
      <c r="K72" s="29">
        <v>1.1624213936352665</v>
      </c>
      <c r="L72" s="29">
        <v>22.613224925363653</v>
      </c>
      <c r="M72" s="29">
        <v>38.404370196277711</v>
      </c>
    </row>
    <row r="73" spans="1:13" x14ac:dyDescent="0.2">
      <c r="A73" s="13" t="s">
        <v>230</v>
      </c>
      <c r="B73" s="29">
        <v>13.862928348909657</v>
      </c>
      <c r="C73" s="29">
        <v>0.3115264797507788</v>
      </c>
      <c r="D73" s="29">
        <v>29.439252336448597</v>
      </c>
      <c r="E73" s="29">
        <v>0.77881619937694702</v>
      </c>
      <c r="F73" s="29" t="s">
        <v>356</v>
      </c>
      <c r="G73" s="29">
        <v>0.1557632398753894</v>
      </c>
      <c r="H73" s="29">
        <v>2.3364485981308412</v>
      </c>
      <c r="I73" s="29">
        <v>0.1557632398753894</v>
      </c>
      <c r="J73" s="29">
        <v>11.059190031152648</v>
      </c>
      <c r="K73" s="29">
        <v>0.77881619937694702</v>
      </c>
      <c r="L73" s="29">
        <v>21.339563862928348</v>
      </c>
      <c r="M73" s="29">
        <v>19.781931464174455</v>
      </c>
    </row>
    <row r="74" spans="1:13" x14ac:dyDescent="0.2">
      <c r="A74" s="13" t="s">
        <v>231</v>
      </c>
      <c r="B74" s="29">
        <v>24.24645574356629</v>
      </c>
      <c r="C74" s="29">
        <v>0.13719702324034425</v>
      </c>
      <c r="D74" s="29">
        <v>11.341620587868457</v>
      </c>
      <c r="E74" s="29">
        <v>0.23697667650604912</v>
      </c>
      <c r="F74" s="29">
        <v>2.4944913316426228E-2</v>
      </c>
      <c r="G74" s="29">
        <v>0.12888205213486884</v>
      </c>
      <c r="H74" s="29">
        <v>4.4443520558766059</v>
      </c>
      <c r="I74" s="29">
        <v>4.5732341080114751E-2</v>
      </c>
      <c r="J74" s="29">
        <v>4.2156903504760317</v>
      </c>
      <c r="K74" s="29">
        <v>4.9931401488379832</v>
      </c>
      <c r="L74" s="29">
        <v>6.2528582713175069</v>
      </c>
      <c r="M74" s="29">
        <v>43.93214983577932</v>
      </c>
    </row>
    <row r="75" spans="1:13" x14ac:dyDescent="0.2">
      <c r="A75" s="13" t="s">
        <v>232</v>
      </c>
      <c r="B75" s="29">
        <v>15.330815498671143</v>
      </c>
      <c r="C75" s="29">
        <v>0.32172331794656595</v>
      </c>
      <c r="D75" s="29">
        <v>31.123234018743879</v>
      </c>
      <c r="E75" s="29">
        <v>0.81130228003916638</v>
      </c>
      <c r="F75" s="29">
        <v>4.8957896209260034E-2</v>
      </c>
      <c r="G75" s="29">
        <v>0.7343684431389006</v>
      </c>
      <c r="H75" s="29">
        <v>11.092460483983773</v>
      </c>
      <c r="I75" s="29">
        <v>0.12589173310952581</v>
      </c>
      <c r="J75" s="29">
        <v>5.4762903902643725</v>
      </c>
      <c r="K75" s="29">
        <v>1.4617429011050498</v>
      </c>
      <c r="L75" s="29">
        <v>22.597566093159884</v>
      </c>
      <c r="M75" s="29">
        <v>10.87564694362848</v>
      </c>
    </row>
    <row r="76" spans="1:13" x14ac:dyDescent="0.2">
      <c r="A76" s="13" t="s">
        <v>233</v>
      </c>
      <c r="B76" s="29">
        <v>40.228933940146192</v>
      </c>
      <c r="C76" s="29">
        <v>0.49648324369052549</v>
      </c>
      <c r="D76" s="29">
        <v>18.976692869948973</v>
      </c>
      <c r="E76" s="29">
        <v>0.46890084126327403</v>
      </c>
      <c r="F76" s="29">
        <v>9.6538408495379938E-2</v>
      </c>
      <c r="G76" s="29">
        <v>0.64818645704040823</v>
      </c>
      <c r="H76" s="29">
        <v>7.7920286856985239</v>
      </c>
      <c r="I76" s="29">
        <v>0.13791201213625709</v>
      </c>
      <c r="J76" s="29">
        <v>5.3923596745276514</v>
      </c>
      <c r="K76" s="29">
        <v>1.1860433043718108</v>
      </c>
      <c r="L76" s="29">
        <v>16.880430285477864</v>
      </c>
      <c r="M76" s="29">
        <v>7.6954902772031444</v>
      </c>
    </row>
    <row r="77" spans="1:13" x14ac:dyDescent="0.2">
      <c r="A77" s="13" t="s">
        <v>234</v>
      </c>
      <c r="B77" s="29">
        <v>7.8253706754530477</v>
      </c>
      <c r="C77" s="29">
        <v>0.65897858319604619</v>
      </c>
      <c r="D77" s="29">
        <v>37.149917627677098</v>
      </c>
      <c r="E77" s="29">
        <v>0.32948929159802309</v>
      </c>
      <c r="F77" s="29" t="s">
        <v>356</v>
      </c>
      <c r="G77" s="29">
        <v>0.16474464579901155</v>
      </c>
      <c r="H77" s="29">
        <v>8.9785831960461291</v>
      </c>
      <c r="I77" s="29">
        <v>0.24711696869851729</v>
      </c>
      <c r="J77" s="29">
        <v>17.627677100494235</v>
      </c>
      <c r="K77" s="29">
        <v>1.9769357495881383</v>
      </c>
      <c r="L77" s="29">
        <v>10.461285008237233</v>
      </c>
      <c r="M77" s="29">
        <v>14.579901153212521</v>
      </c>
    </row>
    <row r="78" spans="1:13" x14ac:dyDescent="0.2">
      <c r="A78" s="13" t="s">
        <v>235</v>
      </c>
      <c r="B78" s="29">
        <v>24.983957219251337</v>
      </c>
      <c r="C78" s="29">
        <v>0.21390374331550802</v>
      </c>
      <c r="D78" s="29">
        <v>28.877005347593581</v>
      </c>
      <c r="E78" s="29">
        <v>0.36363636363636365</v>
      </c>
      <c r="F78" s="29">
        <v>8.5561497326203204E-2</v>
      </c>
      <c r="G78" s="29">
        <v>0.21390374331550802</v>
      </c>
      <c r="H78" s="29">
        <v>4.6844919786096257</v>
      </c>
      <c r="I78" s="29">
        <v>2.1390374331550801E-2</v>
      </c>
      <c r="J78" s="29">
        <v>4.641711229946524</v>
      </c>
      <c r="K78" s="29">
        <v>1.1764705882352942</v>
      </c>
      <c r="L78" s="29">
        <v>10.780748663101605</v>
      </c>
      <c r="M78" s="29">
        <v>23.957219251336898</v>
      </c>
    </row>
    <row r="79" spans="1:13" x14ac:dyDescent="0.2">
      <c r="A79" s="13" t="s">
        <v>236</v>
      </c>
      <c r="B79" s="29" t="s">
        <v>356</v>
      </c>
      <c r="C79" s="29">
        <v>0.42674253200568996</v>
      </c>
      <c r="D79" s="29">
        <v>24.751066856330013</v>
      </c>
      <c r="E79" s="29">
        <v>0.28449502133712662</v>
      </c>
      <c r="F79" s="29" t="s">
        <v>356</v>
      </c>
      <c r="G79" s="29">
        <v>0.56899004267425324</v>
      </c>
      <c r="H79" s="29">
        <v>7.2546230440967276</v>
      </c>
      <c r="I79" s="29" t="s">
        <v>356</v>
      </c>
      <c r="J79" s="29">
        <v>18.349928876244665</v>
      </c>
      <c r="K79" s="29">
        <v>3.9829302987197721</v>
      </c>
      <c r="L79" s="29">
        <v>33.854907539118066</v>
      </c>
      <c r="M79" s="29">
        <v>10.526315789473683</v>
      </c>
    </row>
    <row r="80" spans="1:13" x14ac:dyDescent="0.2">
      <c r="A80" s="34" t="s">
        <v>307</v>
      </c>
      <c r="B80" s="35">
        <v>25.973781765432761</v>
      </c>
      <c r="C80" s="35">
        <v>0.13968731531725137</v>
      </c>
      <c r="D80" s="35">
        <v>15.674528555310804</v>
      </c>
      <c r="E80" s="35">
        <v>0.24176650727985816</v>
      </c>
      <c r="F80" s="35">
        <v>2.4176650727985815E-2</v>
      </c>
      <c r="G80" s="35">
        <v>0.18804061677322301</v>
      </c>
      <c r="H80" s="35">
        <v>4.8702519744264761</v>
      </c>
      <c r="I80" s="35">
        <v>3.4921828829312843E-2</v>
      </c>
      <c r="J80" s="35">
        <v>4.5855047547413097</v>
      </c>
      <c r="K80" s="35">
        <v>3.9703433084403374</v>
      </c>
      <c r="L80" s="35">
        <v>10.156879600279375</v>
      </c>
      <c r="M80" s="35">
        <v>34.140117122441303</v>
      </c>
    </row>
    <row r="81" spans="1:13" x14ac:dyDescent="0.2">
      <c r="A81" s="34" t="s">
        <v>308</v>
      </c>
      <c r="B81" s="35">
        <v>6.263718109084043</v>
      </c>
      <c r="C81" s="35">
        <v>0.34221519435462938</v>
      </c>
      <c r="D81" s="35">
        <v>27.912959335394493</v>
      </c>
      <c r="E81" s="35">
        <v>0.98888390644544621</v>
      </c>
      <c r="F81" s="35">
        <v>5.1922305350357557E-2</v>
      </c>
      <c r="G81" s="35">
        <v>0.68443038870925876</v>
      </c>
      <c r="H81" s="35">
        <v>7.5074933327039721</v>
      </c>
      <c r="I81" s="35">
        <v>8.0243562814188957E-2</v>
      </c>
      <c r="J81" s="35">
        <v>8.3783719997167871</v>
      </c>
      <c r="K81" s="35">
        <v>1.408982558825612</v>
      </c>
      <c r="L81" s="35">
        <v>22.975620117533218</v>
      </c>
      <c r="M81" s="35">
        <v>23.405159189067994</v>
      </c>
    </row>
    <row r="82" spans="1:13" x14ac:dyDescent="0.2">
      <c r="A82" s="34" t="s">
        <v>310</v>
      </c>
      <c r="B82" s="35">
        <v>49.055837563451774</v>
      </c>
      <c r="C82" s="35">
        <v>0.11505922165820644</v>
      </c>
      <c r="D82" s="35">
        <v>13.197969543147209</v>
      </c>
      <c r="E82" s="35">
        <v>0.27749576988155666</v>
      </c>
      <c r="F82" s="35">
        <v>7.4450084602368863E-2</v>
      </c>
      <c r="G82" s="35">
        <v>0.34517766497461927</v>
      </c>
      <c r="H82" s="35">
        <v>5.969543147208122</v>
      </c>
      <c r="I82" s="35">
        <v>4.7377326565143825E-2</v>
      </c>
      <c r="J82" s="35">
        <v>3.4991539763113364</v>
      </c>
      <c r="K82" s="35">
        <v>0.71065989847715738</v>
      </c>
      <c r="L82" s="35">
        <v>11.00507614213198</v>
      </c>
      <c r="M82" s="35">
        <v>15.702199661590525</v>
      </c>
    </row>
    <row r="83" spans="1:13" x14ac:dyDescent="0.2">
      <c r="A83" s="34" t="s">
        <v>309</v>
      </c>
      <c r="B83" s="35">
        <v>39.640587895513768</v>
      </c>
      <c r="C83" s="35">
        <v>0.18997496951415185</v>
      </c>
      <c r="D83" s="35">
        <v>18.875553558821643</v>
      </c>
      <c r="E83" s="35">
        <v>0.5686412938835762</v>
      </c>
      <c r="F83" s="35">
        <v>6.2897118285090814E-2</v>
      </c>
      <c r="G83" s="35">
        <v>0.64950901739297862</v>
      </c>
      <c r="H83" s="35">
        <v>11.865733906681214</v>
      </c>
      <c r="I83" s="35">
        <v>0.10654001668699056</v>
      </c>
      <c r="J83" s="35">
        <v>4.6839098902509466</v>
      </c>
      <c r="K83" s="35">
        <v>0.73807842885565744</v>
      </c>
      <c r="L83" s="35">
        <v>12.336820486489957</v>
      </c>
      <c r="M83" s="35">
        <v>10.281753417624028</v>
      </c>
    </row>
    <row r="84" spans="1:13" x14ac:dyDescent="0.2">
      <c r="A84" s="13" t="s">
        <v>238</v>
      </c>
      <c r="B84" s="28">
        <v>28.900160543521253</v>
      </c>
      <c r="C84" s="28">
        <v>0.21987482258777544</v>
      </c>
      <c r="D84" s="28">
        <v>19.839921822285302</v>
      </c>
      <c r="E84" s="28">
        <v>0.5584122478419693</v>
      </c>
      <c r="F84" s="28">
        <v>5.1187789385513854E-2</v>
      </c>
      <c r="G84" s="28">
        <v>0.58109774541054926</v>
      </c>
      <c r="H84" s="28">
        <v>9.2167104865166714</v>
      </c>
      <c r="I84" s="28">
        <v>8.7251913725307703E-2</v>
      </c>
      <c r="J84" s="28">
        <v>5.4939621675702082</v>
      </c>
      <c r="K84" s="28">
        <v>1.5850764326764233</v>
      </c>
      <c r="L84" s="28">
        <v>14.909025337955745</v>
      </c>
      <c r="M84" s="28">
        <v>18.557318690523278</v>
      </c>
    </row>
    <row r="85" spans="1:13" x14ac:dyDescent="0.2">
      <c r="A85" s="13" t="s">
        <v>239</v>
      </c>
      <c r="B85" s="28">
        <v>33.76220458070992</v>
      </c>
      <c r="C85" s="28">
        <v>0.20074824345286979</v>
      </c>
      <c r="D85" s="28">
        <v>27.840131398850261</v>
      </c>
      <c r="E85" s="28">
        <v>0.47449584816132861</v>
      </c>
      <c r="F85" s="28">
        <v>2.7374760470845878E-2</v>
      </c>
      <c r="G85" s="28">
        <v>0.48362076831827722</v>
      </c>
      <c r="H85" s="28">
        <v>8.5774249475317088</v>
      </c>
      <c r="I85" s="28">
        <v>5.4749520941691755E-2</v>
      </c>
      <c r="J85" s="28">
        <v>5.456702253855279</v>
      </c>
      <c r="K85" s="28">
        <v>0.63874441098640389</v>
      </c>
      <c r="L85" s="28">
        <v>17.173099735377313</v>
      </c>
      <c r="M85" s="28">
        <v>5.3107035313441004</v>
      </c>
    </row>
    <row r="86" spans="1:13" x14ac:dyDescent="0.2">
      <c r="A86" s="13" t="s">
        <v>240</v>
      </c>
      <c r="B86" s="28">
        <v>40.971838763114299</v>
      </c>
      <c r="C86" s="28">
        <v>0.22087244616234128</v>
      </c>
      <c r="D86" s="28">
        <v>19.13307564881281</v>
      </c>
      <c r="E86" s="28">
        <v>0.16565433462175594</v>
      </c>
      <c r="F86" s="28">
        <v>5.521811154058532E-2</v>
      </c>
      <c r="G86" s="28">
        <v>8.2827167310877969E-2</v>
      </c>
      <c r="H86" s="28">
        <v>2.6780784097183878</v>
      </c>
      <c r="I86" s="28" t="s">
        <v>356</v>
      </c>
      <c r="J86" s="28">
        <v>4.5002760905577022</v>
      </c>
      <c r="K86" s="28">
        <v>4.3898398674765327</v>
      </c>
      <c r="L86" s="28">
        <v>9.0005521811154043</v>
      </c>
      <c r="M86" s="28">
        <v>18.801766979569297</v>
      </c>
    </row>
    <row r="87" spans="1:13" x14ac:dyDescent="0.2">
      <c r="A87" s="13" t="s">
        <v>241</v>
      </c>
      <c r="B87" s="28">
        <v>60.658124635993019</v>
      </c>
      <c r="C87" s="28">
        <v>0.20384391380314504</v>
      </c>
      <c r="D87" s="28">
        <v>12.783925451368667</v>
      </c>
      <c r="E87" s="28">
        <v>0.11648223645894001</v>
      </c>
      <c r="F87" s="28">
        <v>0.11648223645894001</v>
      </c>
      <c r="G87" s="28">
        <v>0.34944670937682004</v>
      </c>
      <c r="H87" s="28">
        <v>6.2317996505532909</v>
      </c>
      <c r="I87" s="28">
        <v>2.9120559114735003E-2</v>
      </c>
      <c r="J87" s="28">
        <v>3.7274315666860804</v>
      </c>
      <c r="K87" s="28">
        <v>0.99009900990099009</v>
      </c>
      <c r="L87" s="28">
        <v>13.832265579499126</v>
      </c>
      <c r="M87" s="28">
        <v>0.96097845078625499</v>
      </c>
    </row>
    <row r="88" spans="1:13" x14ac:dyDescent="0.2">
      <c r="A88" s="13" t="s">
        <v>242</v>
      </c>
      <c r="B88" s="28">
        <v>60.912882298424464</v>
      </c>
      <c r="C88" s="28">
        <v>6.9508804448563485E-2</v>
      </c>
      <c r="D88" s="28">
        <v>13.646895273401297</v>
      </c>
      <c r="E88" s="28">
        <v>2.3169601482854494E-2</v>
      </c>
      <c r="F88" s="28">
        <v>4.6339202965708988E-2</v>
      </c>
      <c r="G88" s="28">
        <v>6.9508804448563485E-2</v>
      </c>
      <c r="H88" s="28">
        <v>3.8693234476367007</v>
      </c>
      <c r="I88" s="28">
        <v>2.3169601482854494E-2</v>
      </c>
      <c r="J88" s="28">
        <v>2.7571825764596847</v>
      </c>
      <c r="K88" s="28">
        <v>0.62557924003707133</v>
      </c>
      <c r="L88" s="28">
        <v>7.7154772937905474</v>
      </c>
      <c r="M88" s="28">
        <v>10.240963855421686</v>
      </c>
    </row>
    <row r="89" spans="1:13" x14ac:dyDescent="0.2">
      <c r="A89" s="13" t="s">
        <v>243</v>
      </c>
      <c r="B89" s="28">
        <v>57.757575757575765</v>
      </c>
      <c r="C89" s="28" t="s">
        <v>356</v>
      </c>
      <c r="D89" s="28">
        <v>6.0606060606060606</v>
      </c>
      <c r="E89" s="28">
        <v>6.0606060606060608E-2</v>
      </c>
      <c r="F89" s="28" t="s">
        <v>356</v>
      </c>
      <c r="G89" s="28">
        <v>0.18181818181818182</v>
      </c>
      <c r="H89" s="28">
        <v>4.0606060606060606</v>
      </c>
      <c r="I89" s="28">
        <v>6.0606060606060608E-2</v>
      </c>
      <c r="J89" s="28">
        <v>1.5757575757575759</v>
      </c>
      <c r="K89" s="28">
        <v>0.48484848484848486</v>
      </c>
      <c r="L89" s="28">
        <v>4.9696969696969697</v>
      </c>
      <c r="M89" s="28">
        <v>24.787878787878785</v>
      </c>
    </row>
    <row r="90" spans="1:13" x14ac:dyDescent="0.2">
      <c r="A90" s="13" t="s">
        <v>244</v>
      </c>
      <c r="B90" s="28">
        <v>25.379090183559455</v>
      </c>
      <c r="C90" s="28">
        <v>0.19952114924181963</v>
      </c>
      <c r="D90" s="28">
        <v>15.283320031923383</v>
      </c>
      <c r="E90" s="28">
        <v>0.63846767757382283</v>
      </c>
      <c r="F90" s="28">
        <v>0.19952114924181963</v>
      </c>
      <c r="G90" s="28">
        <v>0.71827613727055062</v>
      </c>
      <c r="H90" s="28">
        <v>5.8659217877094969</v>
      </c>
      <c r="I90" s="28">
        <v>0.19952114924181963</v>
      </c>
      <c r="J90" s="28">
        <v>4.9880287310454907</v>
      </c>
      <c r="K90" s="28">
        <v>0.87789305666400641</v>
      </c>
      <c r="L90" s="28">
        <v>13.886671987230647</v>
      </c>
      <c r="M90" s="28">
        <v>31.763766959297683</v>
      </c>
    </row>
    <row r="91" spans="1:13" x14ac:dyDescent="0.2">
      <c r="A91" s="13" t="s">
        <v>245</v>
      </c>
      <c r="B91" s="28">
        <v>11.635220125786164</v>
      </c>
      <c r="C91" s="28">
        <v>0.31446540880503149</v>
      </c>
      <c r="D91" s="28">
        <v>16.352201257861633</v>
      </c>
      <c r="E91" s="28" t="s">
        <v>356</v>
      </c>
      <c r="F91" s="28" t="s">
        <v>356</v>
      </c>
      <c r="G91" s="28" t="s">
        <v>356</v>
      </c>
      <c r="H91" s="28">
        <v>8.4905660377358494</v>
      </c>
      <c r="I91" s="28" t="s">
        <v>356</v>
      </c>
      <c r="J91" s="28">
        <v>8.1761006289308167</v>
      </c>
      <c r="K91" s="28">
        <v>2.2012578616352201</v>
      </c>
      <c r="L91" s="28">
        <v>28.930817610062892</v>
      </c>
      <c r="M91" s="28">
        <v>23.89937106918239</v>
      </c>
    </row>
    <row r="92" spans="1:13" x14ac:dyDescent="0.2">
      <c r="A92" s="13" t="s">
        <v>246</v>
      </c>
      <c r="B92" s="28">
        <v>28.428093645484946</v>
      </c>
      <c r="C92" s="28">
        <v>0.33444816053511706</v>
      </c>
      <c r="D92" s="28">
        <v>7.023411371237458</v>
      </c>
      <c r="E92" s="28" t="s">
        <v>356</v>
      </c>
      <c r="F92" s="28" t="s">
        <v>356</v>
      </c>
      <c r="G92" s="28" t="s">
        <v>356</v>
      </c>
      <c r="H92" s="28">
        <v>5.6856187290969897</v>
      </c>
      <c r="I92" s="28" t="s">
        <v>356</v>
      </c>
      <c r="J92" s="28">
        <v>2.6755852842809364</v>
      </c>
      <c r="K92" s="28">
        <v>0.33444816053511706</v>
      </c>
      <c r="L92" s="28">
        <v>16.053511705685619</v>
      </c>
      <c r="M92" s="28">
        <v>39.464882943143813</v>
      </c>
    </row>
    <row r="93" spans="1:13" x14ac:dyDescent="0.2">
      <c r="A93" s="13" t="s">
        <v>247</v>
      </c>
      <c r="B93" s="28">
        <v>43.39622641509434</v>
      </c>
      <c r="C93" s="28">
        <v>0.14513788098693758</v>
      </c>
      <c r="D93" s="28">
        <v>21.480406386066765</v>
      </c>
      <c r="E93" s="28">
        <v>0.14513788098693758</v>
      </c>
      <c r="F93" s="28" t="s">
        <v>356</v>
      </c>
      <c r="G93" s="28">
        <v>0.43541364296081275</v>
      </c>
      <c r="H93" s="28">
        <v>6.0957910014513788</v>
      </c>
      <c r="I93" s="28" t="s">
        <v>356</v>
      </c>
      <c r="J93" s="28">
        <v>3.1930333817126266</v>
      </c>
      <c r="K93" s="28">
        <v>0.14513788098693758</v>
      </c>
      <c r="L93" s="28">
        <v>12.336719883889694</v>
      </c>
      <c r="M93" s="28">
        <v>12.62699564586357</v>
      </c>
    </row>
    <row r="94" spans="1:13" x14ac:dyDescent="0.2">
      <c r="A94" s="13" t="s">
        <v>248</v>
      </c>
      <c r="B94" s="28">
        <v>31.889290012033694</v>
      </c>
      <c r="C94" s="28">
        <v>6.0168471720818295E-2</v>
      </c>
      <c r="D94" s="28">
        <v>15.162454873646208</v>
      </c>
      <c r="E94" s="28">
        <v>1.0830324909747291</v>
      </c>
      <c r="F94" s="28" t="s">
        <v>356</v>
      </c>
      <c r="G94" s="28">
        <v>0.90252707581227432</v>
      </c>
      <c r="H94" s="28">
        <v>14.079422382671481</v>
      </c>
      <c r="I94" s="28">
        <v>0.24067388688327318</v>
      </c>
      <c r="J94" s="28">
        <v>4.57280385078219</v>
      </c>
      <c r="K94" s="28">
        <v>1.0228640192539111</v>
      </c>
      <c r="L94" s="28">
        <v>11.492178098676293</v>
      </c>
      <c r="M94" s="28">
        <v>19.494584837545126</v>
      </c>
    </row>
    <row r="95" spans="1:13" x14ac:dyDescent="0.2">
      <c r="A95" s="13" t="s">
        <v>249</v>
      </c>
      <c r="B95" s="28">
        <v>25.196682968318097</v>
      </c>
      <c r="C95" s="28">
        <v>8.5052094407824783E-2</v>
      </c>
      <c r="D95" s="28">
        <v>23.910270040399745</v>
      </c>
      <c r="E95" s="28">
        <v>0.31894535402934299</v>
      </c>
      <c r="F95" s="28">
        <v>1.0631511800978098E-2</v>
      </c>
      <c r="G95" s="28">
        <v>0.32957686583032109</v>
      </c>
      <c r="H95" s="28">
        <v>6.5277482458005531</v>
      </c>
      <c r="I95" s="28">
        <v>2.1263023601956196E-2</v>
      </c>
      <c r="J95" s="28">
        <v>5.2413353178822026</v>
      </c>
      <c r="K95" s="28">
        <v>1.06315118009781</v>
      </c>
      <c r="L95" s="28">
        <v>20.114820327450563</v>
      </c>
      <c r="M95" s="28">
        <v>17.180523070380609</v>
      </c>
    </row>
    <row r="96" spans="1:13" x14ac:dyDescent="0.2">
      <c r="A96" s="13" t="s">
        <v>250</v>
      </c>
      <c r="B96" s="28">
        <v>37.319656808704401</v>
      </c>
      <c r="C96" s="28">
        <v>0.2108996788573072</v>
      </c>
      <c r="D96" s="28">
        <v>18.597517135598906</v>
      </c>
      <c r="E96" s="28">
        <v>0.66625125820831133</v>
      </c>
      <c r="F96" s="28">
        <v>9.1070315870200841E-2</v>
      </c>
      <c r="G96" s="28">
        <v>0.98260077649427213</v>
      </c>
      <c r="H96" s="28">
        <v>16.114652734506063</v>
      </c>
      <c r="I96" s="28">
        <v>0.17974404448065953</v>
      </c>
      <c r="J96" s="28">
        <v>5.2293534007573212</v>
      </c>
      <c r="K96" s="28">
        <v>0.93946220581891393</v>
      </c>
      <c r="L96" s="28">
        <v>13.972103724296602</v>
      </c>
      <c r="M96" s="28">
        <v>5.6966879164070363</v>
      </c>
    </row>
    <row r="97" spans="1:13" x14ac:dyDescent="0.2">
      <c r="A97" s="13" t="s">
        <v>251</v>
      </c>
      <c r="B97" s="28">
        <v>11.902876748482448</v>
      </c>
      <c r="C97" s="28">
        <v>0.26392187912377935</v>
      </c>
      <c r="D97" s="28">
        <v>26.0754816574294</v>
      </c>
      <c r="E97" s="28">
        <v>0.37828802674408374</v>
      </c>
      <c r="F97" s="28">
        <v>4.3986979853963229E-2</v>
      </c>
      <c r="G97" s="28">
        <v>0.35189583883170583</v>
      </c>
      <c r="H97" s="28">
        <v>6.1933667634380223</v>
      </c>
      <c r="I97" s="28">
        <v>1.7594791941585291E-2</v>
      </c>
      <c r="J97" s="28">
        <v>9.1756839975367299</v>
      </c>
      <c r="K97" s="28">
        <v>1.240432831881763</v>
      </c>
      <c r="L97" s="28">
        <v>21.500835752617224</v>
      </c>
      <c r="M97" s="28">
        <v>22.855634732119292</v>
      </c>
    </row>
    <row r="98" spans="1:13" x14ac:dyDescent="0.2">
      <c r="A98" s="13" t="s">
        <v>252</v>
      </c>
      <c r="B98" s="28">
        <v>37.843833185448098</v>
      </c>
      <c r="C98" s="28">
        <v>0.11091393078970718</v>
      </c>
      <c r="D98" s="28">
        <v>16.577935522034899</v>
      </c>
      <c r="E98" s="28">
        <v>0.76900325347530318</v>
      </c>
      <c r="F98" s="28">
        <v>5.1759834368530024E-2</v>
      </c>
      <c r="G98" s="28">
        <v>0.82815734989648038</v>
      </c>
      <c r="H98" s="28">
        <v>14.322685595977521</v>
      </c>
      <c r="I98" s="28">
        <v>9.6125406684412898E-2</v>
      </c>
      <c r="J98" s="28">
        <v>4.42916296953564</v>
      </c>
      <c r="K98" s="28">
        <v>0.76900325347530318</v>
      </c>
      <c r="L98" s="28">
        <v>10.211475894705709</v>
      </c>
      <c r="M98" s="28">
        <v>13.989943803608401</v>
      </c>
    </row>
    <row r="99" spans="1:13" x14ac:dyDescent="0.2">
      <c r="A99" s="13" t="s">
        <v>253</v>
      </c>
      <c r="B99" s="28">
        <v>0.42289970333901405</v>
      </c>
      <c r="C99" s="28">
        <v>0.3597803446316985</v>
      </c>
      <c r="D99" s="28">
        <v>21.845610048601909</v>
      </c>
      <c r="E99" s="28">
        <v>1.5590481600706938</v>
      </c>
      <c r="F99" s="28">
        <v>5.0495486965852432E-2</v>
      </c>
      <c r="G99" s="28">
        <v>0.75112036861705489</v>
      </c>
      <c r="H99" s="28">
        <v>4.5509057627974494</v>
      </c>
      <c r="I99" s="28">
        <v>6.9431294578047087E-2</v>
      </c>
      <c r="J99" s="28">
        <v>8.4011866439436975</v>
      </c>
      <c r="K99" s="28">
        <v>1.1487723284731428</v>
      </c>
      <c r="L99" s="28">
        <v>23.764438553304299</v>
      </c>
      <c r="M99" s="28">
        <v>37.076311304677148</v>
      </c>
    </row>
    <row r="100" spans="1:13" x14ac:dyDescent="0.2">
      <c r="A100" s="13" t="s">
        <v>254</v>
      </c>
      <c r="B100" s="28">
        <v>15.555555555555555</v>
      </c>
      <c r="C100" s="28">
        <v>0.29629629629629628</v>
      </c>
      <c r="D100" s="28">
        <v>26.814814814814813</v>
      </c>
      <c r="E100" s="28">
        <v>0.74074074074074081</v>
      </c>
      <c r="F100" s="28" t="s">
        <v>356</v>
      </c>
      <c r="G100" s="28">
        <v>0.14814814814814814</v>
      </c>
      <c r="H100" s="28">
        <v>2.074074074074074</v>
      </c>
      <c r="I100" s="28" t="s">
        <v>356</v>
      </c>
      <c r="J100" s="28">
        <v>9.481481481481481</v>
      </c>
      <c r="K100" s="28">
        <v>0.59259259259259256</v>
      </c>
      <c r="L100" s="28">
        <v>20.148148148148149</v>
      </c>
      <c r="M100" s="28">
        <v>24.148148148148149</v>
      </c>
    </row>
    <row r="101" spans="1:13" x14ac:dyDescent="0.2">
      <c r="A101" s="13" t="s">
        <v>255</v>
      </c>
      <c r="B101" s="28">
        <v>26.427708417237213</v>
      </c>
      <c r="C101" s="28">
        <v>0.13290374546919048</v>
      </c>
      <c r="D101" s="28">
        <v>10.712847362062023</v>
      </c>
      <c r="E101" s="28">
        <v>0.24567055980668548</v>
      </c>
      <c r="F101" s="28">
        <v>2.4164317358034634E-2</v>
      </c>
      <c r="G101" s="28">
        <v>0.15304067660088602</v>
      </c>
      <c r="H101" s="28">
        <v>4.200563834071688</v>
      </c>
      <c r="I101" s="28">
        <v>2.8191703584373739E-2</v>
      </c>
      <c r="J101" s="28">
        <v>3.9186467982279503</v>
      </c>
      <c r="K101" s="28">
        <v>4.5791381393475632</v>
      </c>
      <c r="L101" s="28">
        <v>6.2021747885622229</v>
      </c>
      <c r="M101" s="28">
        <v>43.374949657672168</v>
      </c>
    </row>
    <row r="102" spans="1:13" x14ac:dyDescent="0.2">
      <c r="A102" s="13" t="s">
        <v>256</v>
      </c>
      <c r="B102" s="28">
        <v>15.947167188043101</v>
      </c>
      <c r="C102" s="28">
        <v>0.33368091762252344</v>
      </c>
      <c r="D102" s="28">
        <v>30.281543274244004</v>
      </c>
      <c r="E102" s="28">
        <v>0.64650677789363931</v>
      </c>
      <c r="F102" s="28">
        <v>4.171011470281543E-2</v>
      </c>
      <c r="G102" s="28">
        <v>0.78554049356969069</v>
      </c>
      <c r="H102" s="28">
        <v>11.171359054570733</v>
      </c>
      <c r="I102" s="28">
        <v>0.12513034410844631</v>
      </c>
      <c r="J102" s="28">
        <v>5.5752519986096631</v>
      </c>
      <c r="K102" s="28">
        <v>1.3486270420576989</v>
      </c>
      <c r="L102" s="28">
        <v>23.434132777198471</v>
      </c>
      <c r="M102" s="28">
        <v>10.309350017379213</v>
      </c>
    </row>
    <row r="103" spans="1:13" x14ac:dyDescent="0.2">
      <c r="A103" s="13" t="s">
        <v>257</v>
      </c>
      <c r="B103" s="28">
        <v>42.118680073643958</v>
      </c>
      <c r="C103" s="28">
        <v>0.48151819855544542</v>
      </c>
      <c r="D103" s="28">
        <v>17.532927347401216</v>
      </c>
      <c r="E103" s="28">
        <v>0.43903129868290608</v>
      </c>
      <c r="F103" s="28">
        <v>8.4973799745078599E-2</v>
      </c>
      <c r="G103" s="28">
        <v>0.56649199830052399</v>
      </c>
      <c r="H103" s="28">
        <v>7.1236368786290889</v>
      </c>
      <c r="I103" s="28">
        <v>0.15578529953264411</v>
      </c>
      <c r="J103" s="28">
        <v>5.0701033847896895</v>
      </c>
      <c r="K103" s="28">
        <v>1.1613085965160741</v>
      </c>
      <c r="L103" s="28">
        <v>15.266959354199122</v>
      </c>
      <c r="M103" s="28">
        <v>9.9985837700042488</v>
      </c>
    </row>
    <row r="104" spans="1:13" x14ac:dyDescent="0.2">
      <c r="A104" s="13" t="s">
        <v>258</v>
      </c>
      <c r="B104" s="28">
        <v>7.6167076167076173</v>
      </c>
      <c r="C104" s="28">
        <v>0.57330057330057327</v>
      </c>
      <c r="D104" s="28">
        <v>37.018837018837019</v>
      </c>
      <c r="E104" s="28">
        <v>0.24570024570024571</v>
      </c>
      <c r="F104" s="28" t="s">
        <v>356</v>
      </c>
      <c r="G104" s="28">
        <v>0.32760032760032765</v>
      </c>
      <c r="H104" s="28">
        <v>8.927108927108927</v>
      </c>
      <c r="I104" s="28">
        <v>0.24570024570024571</v>
      </c>
      <c r="J104" s="28">
        <v>17.608517608517609</v>
      </c>
      <c r="K104" s="28">
        <v>1.9656019656019657</v>
      </c>
      <c r="L104" s="28">
        <v>10.728910728910728</v>
      </c>
      <c r="M104" s="28">
        <v>14.742014742014742</v>
      </c>
    </row>
    <row r="105" spans="1:13" x14ac:dyDescent="0.2">
      <c r="A105" s="13" t="s">
        <v>259</v>
      </c>
      <c r="B105" s="28">
        <v>26.197122611123042</v>
      </c>
      <c r="C105" s="28">
        <v>0.19325746188533391</v>
      </c>
      <c r="D105" s="28">
        <v>27.506978741679195</v>
      </c>
      <c r="E105" s="28">
        <v>0.27914966716770451</v>
      </c>
      <c r="F105" s="28">
        <v>2.1473051320592657E-2</v>
      </c>
      <c r="G105" s="28">
        <v>0.32209576980888982</v>
      </c>
      <c r="H105" s="28">
        <v>4.4019755207214946</v>
      </c>
      <c r="I105" s="28">
        <v>4.2946102641185313E-2</v>
      </c>
      <c r="J105" s="28">
        <v>4.2731372127979386</v>
      </c>
      <c r="K105" s="28">
        <v>0.96628730942666963</v>
      </c>
      <c r="L105" s="28">
        <v>10.521795147090401</v>
      </c>
      <c r="M105" s="28">
        <v>25.273781404337559</v>
      </c>
    </row>
    <row r="106" spans="1:13" x14ac:dyDescent="0.2">
      <c r="A106" s="13" t="s">
        <v>260</v>
      </c>
      <c r="B106" s="28">
        <v>0.2484472049689441</v>
      </c>
      <c r="C106" s="28">
        <v>0.6211180124223602</v>
      </c>
      <c r="D106" s="28">
        <v>22.236024844720497</v>
      </c>
      <c r="E106" s="28">
        <v>0.49689440993788819</v>
      </c>
      <c r="F106" s="28">
        <v>0.12422360248447205</v>
      </c>
      <c r="G106" s="28">
        <v>0.37267080745341613</v>
      </c>
      <c r="H106" s="28">
        <v>7.329192546583851</v>
      </c>
      <c r="I106" s="28" t="s">
        <v>356</v>
      </c>
      <c r="J106" s="28">
        <v>17.267080745341616</v>
      </c>
      <c r="K106" s="28">
        <v>3.2298136645962732</v>
      </c>
      <c r="L106" s="28">
        <v>36.397515527950311</v>
      </c>
      <c r="M106" s="28">
        <v>11.677018633540373</v>
      </c>
    </row>
    <row r="107" spans="1:13" s="37" customFormat="1" x14ac:dyDescent="0.2">
      <c r="A107" s="34" t="s">
        <v>303</v>
      </c>
      <c r="B107" s="36">
        <v>27.513339320619156</v>
      </c>
      <c r="C107" s="36">
        <v>0.12943103175022452</v>
      </c>
      <c r="D107" s="36">
        <v>14.797400813566487</v>
      </c>
      <c r="E107" s="36">
        <v>0.25622061387289347</v>
      </c>
      <c r="F107" s="36">
        <v>2.3773046648000423E-2</v>
      </c>
      <c r="G107" s="36">
        <v>0.19018437318400339</v>
      </c>
      <c r="H107" s="36">
        <v>4.6331026467325263</v>
      </c>
      <c r="I107" s="36">
        <v>2.3773046648000423E-2</v>
      </c>
      <c r="J107" s="36">
        <v>4.302921443288076</v>
      </c>
      <c r="K107" s="36">
        <v>3.687463680067621</v>
      </c>
      <c r="L107" s="36">
        <v>9.9265677003539547</v>
      </c>
      <c r="M107" s="36">
        <v>34.51582228326906</v>
      </c>
    </row>
    <row r="108" spans="1:13" s="37" customFormat="1" x14ac:dyDescent="0.2">
      <c r="A108" s="34" t="s">
        <v>304</v>
      </c>
      <c r="B108" s="36">
        <v>8.8360122810186006</v>
      </c>
      <c r="C108" s="36">
        <v>0.3363734874480766</v>
      </c>
      <c r="D108" s="36">
        <v>26.171663355607727</v>
      </c>
      <c r="E108" s="36">
        <v>0.89172837276503525</v>
      </c>
      <c r="F108" s="36">
        <v>4.5150803684305581E-2</v>
      </c>
      <c r="G108" s="36">
        <v>0.63211125158027814</v>
      </c>
      <c r="H108" s="36">
        <v>7.2557341520679071</v>
      </c>
      <c r="I108" s="36">
        <v>7.6756366263319498E-2</v>
      </c>
      <c r="J108" s="36">
        <v>8.1135994220697132</v>
      </c>
      <c r="K108" s="36">
        <v>1.2890554451869243</v>
      </c>
      <c r="L108" s="36">
        <v>22.891457467942931</v>
      </c>
      <c r="M108" s="36">
        <v>23.460357594365181</v>
      </c>
    </row>
    <row r="109" spans="1:13" s="37" customFormat="1" x14ac:dyDescent="0.2">
      <c r="A109" s="34" t="s">
        <v>306</v>
      </c>
      <c r="B109" s="36">
        <v>48.756218905472636</v>
      </c>
      <c r="C109" s="36">
        <v>0.12773967997848595</v>
      </c>
      <c r="D109" s="36">
        <v>13.338711846174533</v>
      </c>
      <c r="E109" s="36">
        <v>0.27564878311146968</v>
      </c>
      <c r="F109" s="36">
        <v>7.3954551566491861E-2</v>
      </c>
      <c r="G109" s="36">
        <v>0.36304961678096009</v>
      </c>
      <c r="H109" s="36">
        <v>6.1516740621218231</v>
      </c>
      <c r="I109" s="36">
        <v>8.0677692617991126E-2</v>
      </c>
      <c r="J109" s="36">
        <v>3.5632647572946081</v>
      </c>
      <c r="K109" s="36">
        <v>0.78660750302541349</v>
      </c>
      <c r="L109" s="36">
        <v>11.120075299179778</v>
      </c>
      <c r="M109" s="36">
        <v>15.362377302675812</v>
      </c>
    </row>
    <row r="110" spans="1:13" s="37" customFormat="1" x14ac:dyDescent="0.2">
      <c r="A110" s="34" t="s">
        <v>305</v>
      </c>
      <c r="B110" s="36">
        <v>36.680483016156145</v>
      </c>
      <c r="C110" s="36">
        <v>0.21558638212686229</v>
      </c>
      <c r="D110" s="36">
        <v>19.982804419520832</v>
      </c>
      <c r="E110" s="36">
        <v>0.61339458724190588</v>
      </c>
      <c r="F110" s="36">
        <v>7.0578875101056121E-2</v>
      </c>
      <c r="G110" s="36">
        <v>0.80844893297573361</v>
      </c>
      <c r="H110" s="36">
        <v>13.229047698487046</v>
      </c>
      <c r="I110" s="36">
        <v>0.13730799337841826</v>
      </c>
      <c r="J110" s="36">
        <v>5.0508809526864891</v>
      </c>
      <c r="K110" s="36">
        <v>0.88929382627330711</v>
      </c>
      <c r="L110" s="36">
        <v>13.680752499133805</v>
      </c>
      <c r="M110" s="36">
        <v>8.6414208169183979</v>
      </c>
    </row>
    <row r="111" spans="1:13" x14ac:dyDescent="0.2">
      <c r="A111" s="13" t="s">
        <v>362</v>
      </c>
      <c r="B111" s="28">
        <v>28.110918345729484</v>
      </c>
      <c r="C111" s="28">
        <v>0.21872190826276403</v>
      </c>
      <c r="D111" s="28">
        <v>19.423879622790594</v>
      </c>
      <c r="E111" s="28">
        <v>0.53764364360925498</v>
      </c>
      <c r="F111" s="28">
        <v>5.1531339643059594E-2</v>
      </c>
      <c r="G111" s="28">
        <v>0.60234410338331867</v>
      </c>
      <c r="H111" s="28">
        <v>9.5018064597397096</v>
      </c>
      <c r="I111" s="28">
        <v>9.1611270476550377E-2</v>
      </c>
      <c r="J111" s="28">
        <v>5.470910558771493</v>
      </c>
      <c r="K111" s="28">
        <v>1.5224648012321715</v>
      </c>
      <c r="L111" s="28">
        <v>15.851612644645607</v>
      </c>
      <c r="M111" s="28">
        <v>18.616555301715991</v>
      </c>
    </row>
    <row r="112" spans="1:13" x14ac:dyDescent="0.2">
      <c r="A112" s="13" t="s">
        <v>363</v>
      </c>
      <c r="B112" s="28">
        <v>36.75878722833378</v>
      </c>
      <c r="C112" s="28">
        <v>0.16993113317234596</v>
      </c>
      <c r="D112" s="28">
        <v>26.491369287183613</v>
      </c>
      <c r="E112" s="28">
        <v>0.44718719255880512</v>
      </c>
      <c r="F112" s="28">
        <v>2.6831231553528307E-2</v>
      </c>
      <c r="G112" s="28">
        <v>0.44718719255880512</v>
      </c>
      <c r="H112" s="28">
        <v>8.3355692692961263</v>
      </c>
      <c r="I112" s="28">
        <v>2.6831231553528307E-2</v>
      </c>
      <c r="J112" s="28">
        <v>5.1873714336821388</v>
      </c>
      <c r="K112" s="28">
        <v>0.64394955728467929</v>
      </c>
      <c r="L112" s="28">
        <v>16.572757356229317</v>
      </c>
      <c r="M112" s="28">
        <v>4.8922278865933286</v>
      </c>
    </row>
    <row r="113" spans="1:13" x14ac:dyDescent="0.2">
      <c r="A113" s="13" t="s">
        <v>364</v>
      </c>
      <c r="B113" s="28">
        <v>15.399449035812673</v>
      </c>
      <c r="C113" s="28">
        <v>0.22038567493112945</v>
      </c>
      <c r="D113" s="28">
        <v>14.40771349862259</v>
      </c>
      <c r="E113" s="28">
        <v>0.27548209366391185</v>
      </c>
      <c r="F113" s="28">
        <v>2.7548209366391182E-2</v>
      </c>
      <c r="G113" s="28">
        <v>0.24793388429752067</v>
      </c>
      <c r="H113" s="28">
        <v>2.6997245179063363</v>
      </c>
      <c r="I113" s="28">
        <v>2.7548209366391182E-2</v>
      </c>
      <c r="J113" s="28">
        <v>4.2975206611570247</v>
      </c>
      <c r="K113" s="28">
        <v>3.9944903581267219</v>
      </c>
      <c r="L113" s="28">
        <v>9.4214876033057848</v>
      </c>
      <c r="M113" s="28">
        <v>48.980716253443525</v>
      </c>
    </row>
    <row r="114" spans="1:13" x14ac:dyDescent="0.2">
      <c r="A114" s="13" t="s">
        <v>365</v>
      </c>
      <c r="B114" s="28">
        <v>62.009875108916646</v>
      </c>
      <c r="C114" s="28">
        <v>0.14522218995062444</v>
      </c>
      <c r="D114" s="28">
        <v>12.082486203891955</v>
      </c>
      <c r="E114" s="28">
        <v>0.14522218995062444</v>
      </c>
      <c r="F114" s="28">
        <v>8.7133313970374673E-2</v>
      </c>
      <c r="G114" s="28">
        <v>0.34853325588149869</v>
      </c>
      <c r="H114" s="28">
        <v>5.9541097879756029</v>
      </c>
      <c r="I114" s="28">
        <v>2.9044437990124891E-2</v>
      </c>
      <c r="J114" s="28">
        <v>3.7757769387162363</v>
      </c>
      <c r="K114" s="28">
        <v>1.0455997676444961</v>
      </c>
      <c r="L114" s="28">
        <v>13.040952657566077</v>
      </c>
      <c r="M114" s="28">
        <v>1.336044147545745</v>
      </c>
    </row>
    <row r="115" spans="1:13" x14ac:dyDescent="0.2">
      <c r="A115" s="13" t="s">
        <v>366</v>
      </c>
      <c r="B115" s="28">
        <v>62.65306122448979</v>
      </c>
      <c r="C115" s="28">
        <v>4.5351473922902494E-2</v>
      </c>
      <c r="D115" s="28">
        <v>12.902494331065759</v>
      </c>
      <c r="E115" s="28">
        <v>4.5351473922902494E-2</v>
      </c>
      <c r="F115" s="28">
        <v>4.5351473922902494E-2</v>
      </c>
      <c r="G115" s="28">
        <v>4.5351473922902494E-2</v>
      </c>
      <c r="H115" s="28">
        <v>3.7414965986394559</v>
      </c>
      <c r="I115" s="28">
        <v>2.2675736961451247E-2</v>
      </c>
      <c r="J115" s="28">
        <v>2.5396825396825395</v>
      </c>
      <c r="K115" s="28">
        <v>0.56689342403628118</v>
      </c>
      <c r="L115" s="28">
        <v>7.6643990929705215</v>
      </c>
      <c r="M115" s="28">
        <v>9.7278911564625847</v>
      </c>
    </row>
    <row r="116" spans="1:13" x14ac:dyDescent="0.2">
      <c r="A116" s="13" t="s">
        <v>367</v>
      </c>
      <c r="B116" s="28">
        <v>61.523178807947019</v>
      </c>
      <c r="C116" s="28">
        <v>6.6225165562913912E-2</v>
      </c>
      <c r="D116" s="28">
        <v>6.3576158940397347</v>
      </c>
      <c r="E116" s="28">
        <v>6.6225165562913912E-2</v>
      </c>
      <c r="F116" s="28" t="s">
        <v>356</v>
      </c>
      <c r="G116" s="28">
        <v>0.19867549668874171</v>
      </c>
      <c r="H116" s="28">
        <v>4.2384105960264904</v>
      </c>
      <c r="I116" s="28">
        <v>6.6225165562913912E-2</v>
      </c>
      <c r="J116" s="28">
        <v>1.2582781456953642</v>
      </c>
      <c r="K116" s="28">
        <v>0.46357615894039739</v>
      </c>
      <c r="L116" s="28">
        <v>5.298013245033113</v>
      </c>
      <c r="M116" s="28">
        <v>20.463576158940398</v>
      </c>
    </row>
    <row r="117" spans="1:13" x14ac:dyDescent="0.2">
      <c r="A117" s="13" t="s">
        <v>368</v>
      </c>
      <c r="B117" s="28">
        <v>24.584103512014789</v>
      </c>
      <c r="C117" s="28">
        <v>0.18484288354898337</v>
      </c>
      <c r="D117" s="28">
        <v>19.963031423290204</v>
      </c>
      <c r="E117" s="28">
        <v>0.73937153419593349</v>
      </c>
      <c r="F117" s="28">
        <v>0.30807147258163892</v>
      </c>
      <c r="G117" s="28">
        <v>1.1706715958102278</v>
      </c>
      <c r="H117" s="28">
        <v>9.1805298829328397</v>
      </c>
      <c r="I117" s="28">
        <v>0.12322858903265559</v>
      </c>
      <c r="J117" s="28">
        <v>3.1423290203327174</v>
      </c>
      <c r="K117" s="28">
        <v>1.2939001848428837</v>
      </c>
      <c r="L117" s="28">
        <v>25.261860751694392</v>
      </c>
      <c r="M117" s="28">
        <v>14.048059149722736</v>
      </c>
    </row>
    <row r="118" spans="1:13" x14ac:dyDescent="0.2">
      <c r="A118" s="13" t="s">
        <v>369</v>
      </c>
      <c r="B118" s="28">
        <v>7.4074074074074066</v>
      </c>
      <c r="C118" s="28">
        <v>0.30864197530864196</v>
      </c>
      <c r="D118" s="28">
        <v>19.1358024691358</v>
      </c>
      <c r="E118" s="28" t="s">
        <v>356</v>
      </c>
      <c r="F118" s="28" t="s">
        <v>356</v>
      </c>
      <c r="G118" s="28" t="s">
        <v>356</v>
      </c>
      <c r="H118" s="28">
        <v>9.8765432098765427</v>
      </c>
      <c r="I118" s="28" t="s">
        <v>356</v>
      </c>
      <c r="J118" s="28">
        <v>9.5679012345679002</v>
      </c>
      <c r="K118" s="28">
        <v>2.1604938271604937</v>
      </c>
      <c r="L118" s="28">
        <v>31.481481481481481</v>
      </c>
      <c r="M118" s="28">
        <v>20.061728395061728</v>
      </c>
    </row>
    <row r="119" spans="1:13" x14ac:dyDescent="0.2">
      <c r="A119" s="13" t="s">
        <v>370</v>
      </c>
      <c r="B119" s="28">
        <v>33.333333333333329</v>
      </c>
      <c r="C119" s="28" t="s">
        <v>356</v>
      </c>
      <c r="D119" s="28">
        <v>7.1969696969696972</v>
      </c>
      <c r="E119" s="28" t="s">
        <v>356</v>
      </c>
      <c r="F119" s="28" t="s">
        <v>356</v>
      </c>
      <c r="G119" s="28" t="s">
        <v>356</v>
      </c>
      <c r="H119" s="28">
        <v>5.6818181818181817</v>
      </c>
      <c r="I119" s="28" t="s">
        <v>356</v>
      </c>
      <c r="J119" s="28">
        <v>2.6515151515151514</v>
      </c>
      <c r="K119" s="28" t="s">
        <v>356</v>
      </c>
      <c r="L119" s="28">
        <v>16.666666666666664</v>
      </c>
      <c r="M119" s="28">
        <v>34.469696969696969</v>
      </c>
    </row>
    <row r="120" spans="1:13" x14ac:dyDescent="0.2">
      <c r="A120" s="13" t="s">
        <v>371</v>
      </c>
      <c r="B120" s="28">
        <v>45.05021520803443</v>
      </c>
      <c r="C120" s="28">
        <v>0.14347202295552369</v>
      </c>
      <c r="D120" s="28">
        <v>20.803443328550934</v>
      </c>
      <c r="E120" s="28">
        <v>0.14347202295552369</v>
      </c>
      <c r="F120" s="28" t="s">
        <v>356</v>
      </c>
      <c r="G120" s="28">
        <v>0.43041606886657102</v>
      </c>
      <c r="H120" s="28">
        <v>6.4562410329985651</v>
      </c>
      <c r="I120" s="28" t="s">
        <v>356</v>
      </c>
      <c r="J120" s="28">
        <v>3.0129124820659969</v>
      </c>
      <c r="K120" s="28">
        <v>0.14347202295552369</v>
      </c>
      <c r="L120" s="28">
        <v>12.338593974175035</v>
      </c>
      <c r="M120" s="28">
        <v>11.477761836441895</v>
      </c>
    </row>
    <row r="121" spans="1:13" x14ac:dyDescent="0.2">
      <c r="A121" s="13" t="s">
        <v>372</v>
      </c>
      <c r="B121" s="28">
        <v>33.99321266968326</v>
      </c>
      <c r="C121" s="28" t="s">
        <v>356</v>
      </c>
      <c r="D121" s="28">
        <v>14.649321266968327</v>
      </c>
      <c r="E121" s="28">
        <v>1.244343891402715</v>
      </c>
      <c r="F121" s="28" t="s">
        <v>356</v>
      </c>
      <c r="G121" s="28">
        <v>0.84841628959276016</v>
      </c>
      <c r="H121" s="28">
        <v>13.970588235294118</v>
      </c>
      <c r="I121" s="28">
        <v>0.22624434389140274</v>
      </c>
      <c r="J121" s="28">
        <v>5.3167420814479636</v>
      </c>
      <c r="K121" s="28">
        <v>1.0746606334841629</v>
      </c>
      <c r="L121" s="28">
        <v>12.330316742081449</v>
      </c>
      <c r="M121" s="28">
        <v>16.346153846153847</v>
      </c>
    </row>
    <row r="122" spans="1:13" x14ac:dyDescent="0.2">
      <c r="A122" s="13" t="s">
        <v>373</v>
      </c>
      <c r="B122" s="28">
        <v>12.470688552547431</v>
      </c>
      <c r="C122" s="28">
        <v>0.12790449797484546</v>
      </c>
      <c r="D122" s="28">
        <v>22.980174802813899</v>
      </c>
      <c r="E122" s="28">
        <v>0.29844382860797269</v>
      </c>
      <c r="F122" s="28">
        <v>2.1317416329140908E-2</v>
      </c>
      <c r="G122" s="28">
        <v>0.34107866126625452</v>
      </c>
      <c r="H122" s="28">
        <v>6.3525900660839909</v>
      </c>
      <c r="I122" s="28">
        <v>1.0658708164570454E-2</v>
      </c>
      <c r="J122" s="28">
        <v>5.1694734598166701</v>
      </c>
      <c r="K122" s="28">
        <v>1.0125772756341931</v>
      </c>
      <c r="L122" s="28">
        <v>20.539330633127264</v>
      </c>
      <c r="M122" s="28">
        <v>30.675762097633768</v>
      </c>
    </row>
    <row r="123" spans="1:13" x14ac:dyDescent="0.2">
      <c r="A123" s="13" t="s">
        <v>374</v>
      </c>
      <c r="B123" s="28">
        <v>34.851206928321353</v>
      </c>
      <c r="C123" s="28">
        <v>0.21190344573429148</v>
      </c>
      <c r="D123" s="28">
        <v>18.670536207849644</v>
      </c>
      <c r="E123" s="28">
        <v>0.63110374055647689</v>
      </c>
      <c r="F123" s="28">
        <v>9.443523125115165E-2</v>
      </c>
      <c r="G123" s="28">
        <v>1.0203611571770776</v>
      </c>
      <c r="H123" s="28">
        <v>16.811774461028193</v>
      </c>
      <c r="I123" s="28">
        <v>0.18426386585590565</v>
      </c>
      <c r="J123" s="28">
        <v>5.4081444628708306</v>
      </c>
      <c r="K123" s="28">
        <v>0.93053252257232355</v>
      </c>
      <c r="L123" s="28">
        <v>15.699281370923163</v>
      </c>
      <c r="M123" s="28">
        <v>5.4864566058595905</v>
      </c>
    </row>
    <row r="124" spans="1:13" x14ac:dyDescent="0.2">
      <c r="A124" s="13" t="s">
        <v>375</v>
      </c>
      <c r="B124" s="28">
        <v>17.890427663095547</v>
      </c>
      <c r="C124" s="28">
        <v>0.23517115233864647</v>
      </c>
      <c r="D124" s="28">
        <v>24.440379757860814</v>
      </c>
      <c r="E124" s="28">
        <v>0.28743140841390125</v>
      </c>
      <c r="F124" s="28">
        <v>3.484017071683651E-2</v>
      </c>
      <c r="G124" s="28">
        <v>0.26130128037627381</v>
      </c>
      <c r="H124" s="28">
        <v>5.8357285950701154</v>
      </c>
      <c r="I124" s="28">
        <v>2.6130128037627383E-2</v>
      </c>
      <c r="J124" s="28">
        <v>8.3616409720407621</v>
      </c>
      <c r="K124" s="28">
        <v>1.158435676334814</v>
      </c>
      <c r="L124" s="28">
        <v>20.242139186482014</v>
      </c>
      <c r="M124" s="28">
        <v>21.226374009232647</v>
      </c>
    </row>
    <row r="125" spans="1:13" x14ac:dyDescent="0.2">
      <c r="A125" s="13" t="s">
        <v>376</v>
      </c>
      <c r="B125" s="28">
        <v>36.638118740020317</v>
      </c>
      <c r="C125" s="28">
        <v>0.10886921178690666</v>
      </c>
      <c r="D125" s="28">
        <v>16.584409928872116</v>
      </c>
      <c r="E125" s="28">
        <v>0.68950500798374226</v>
      </c>
      <c r="F125" s="28">
        <v>6.5321527072144003E-2</v>
      </c>
      <c r="G125" s="28">
        <v>0.78385832486572804</v>
      </c>
      <c r="H125" s="28">
        <v>14.784438960661925</v>
      </c>
      <c r="I125" s="28">
        <v>0.10886921178690666</v>
      </c>
      <c r="J125" s="28">
        <v>4.4781535781680937</v>
      </c>
      <c r="K125" s="28">
        <v>0.55160400638699381</v>
      </c>
      <c r="L125" s="28">
        <v>11.286108288575992</v>
      </c>
      <c r="M125" s="28">
        <v>13.920743213819131</v>
      </c>
    </row>
    <row r="126" spans="1:13" x14ac:dyDescent="0.2">
      <c r="A126" s="13" t="s">
        <v>377</v>
      </c>
      <c r="B126" s="28">
        <v>0.98411709747742138</v>
      </c>
      <c r="C126" s="28">
        <v>0.39862971037060108</v>
      </c>
      <c r="D126" s="28">
        <v>21.239489255683587</v>
      </c>
      <c r="E126" s="28">
        <v>1.4138897539707256</v>
      </c>
      <c r="F126" s="28">
        <v>3.114294612270321E-2</v>
      </c>
      <c r="G126" s="28">
        <v>0.7412021177203364</v>
      </c>
      <c r="H126" s="28">
        <v>4.8956711304889442</v>
      </c>
      <c r="I126" s="28">
        <v>8.0971659919028341E-2</v>
      </c>
      <c r="J126" s="28">
        <v>8.3400809716599191</v>
      </c>
      <c r="K126" s="28">
        <v>1.0900031142946123</v>
      </c>
      <c r="L126" s="28">
        <v>25.163500467144189</v>
      </c>
      <c r="M126" s="28">
        <v>35.621301775147927</v>
      </c>
    </row>
    <row r="127" spans="1:13" x14ac:dyDescent="0.2">
      <c r="A127" s="13" t="s">
        <v>378</v>
      </c>
      <c r="B127" s="28">
        <v>17.903930131004365</v>
      </c>
      <c r="C127" s="28">
        <v>0.29112081513828242</v>
      </c>
      <c r="D127" s="28">
        <v>27.365356622998544</v>
      </c>
      <c r="E127" s="28">
        <v>0.72780203784570596</v>
      </c>
      <c r="F127" s="28" t="s">
        <v>356</v>
      </c>
      <c r="G127" s="28">
        <v>0.29112081513828242</v>
      </c>
      <c r="H127" s="28">
        <v>2.4745269286754001</v>
      </c>
      <c r="I127" s="28" t="s">
        <v>356</v>
      </c>
      <c r="J127" s="28">
        <v>9.4614264919941782</v>
      </c>
      <c r="K127" s="28">
        <v>0.58224163027656484</v>
      </c>
      <c r="L127" s="28">
        <v>21.688500727802037</v>
      </c>
      <c r="M127" s="28">
        <v>19.213973799126638</v>
      </c>
    </row>
    <row r="128" spans="1:13" x14ac:dyDescent="0.2">
      <c r="A128" s="13" t="s">
        <v>379</v>
      </c>
      <c r="B128" s="28">
        <v>31.295499021526417</v>
      </c>
      <c r="C128" s="28">
        <v>0.14090019569471623</v>
      </c>
      <c r="D128" s="28">
        <v>10.101761252446185</v>
      </c>
      <c r="E128" s="28">
        <v>0.23874755381604698</v>
      </c>
      <c r="F128" s="28">
        <v>2.3483365949119376E-2</v>
      </c>
      <c r="G128" s="28">
        <v>0.16438356164383564</v>
      </c>
      <c r="H128" s="28">
        <v>4.1369863013698636</v>
      </c>
      <c r="I128" s="28">
        <v>3.9138943248532287E-2</v>
      </c>
      <c r="J128" s="28">
        <v>3.7534246575342469</v>
      </c>
      <c r="K128" s="28">
        <v>4.3248532289628185</v>
      </c>
      <c r="L128" s="28">
        <v>6.227005870841487</v>
      </c>
      <c r="M128" s="28">
        <v>39.55381604696673</v>
      </c>
    </row>
    <row r="129" spans="1:13" x14ac:dyDescent="0.2">
      <c r="A129" s="13" t="s">
        <v>380</v>
      </c>
      <c r="B129" s="28">
        <v>16.173448417591452</v>
      </c>
      <c r="C129" s="28">
        <v>0.33566241950952186</v>
      </c>
      <c r="D129" s="28">
        <v>29.230031511165915</v>
      </c>
      <c r="E129" s="28">
        <v>0.66447458555966576</v>
      </c>
      <c r="F129" s="28">
        <v>5.4802027675023977E-2</v>
      </c>
      <c r="G129" s="28">
        <v>0.8014796547472256</v>
      </c>
      <c r="H129" s="28">
        <v>11.015207562679819</v>
      </c>
      <c r="I129" s="28">
        <v>0.13700506918755995</v>
      </c>
      <c r="J129" s="28">
        <v>5.6446088505274696</v>
      </c>
      <c r="K129" s="28">
        <v>1.3357994245787093</v>
      </c>
      <c r="L129" s="28">
        <v>24.31154952733251</v>
      </c>
      <c r="M129" s="28">
        <v>10.295930949445129</v>
      </c>
    </row>
    <row r="130" spans="1:13" x14ac:dyDescent="0.2">
      <c r="A130" s="13" t="s">
        <v>381</v>
      </c>
      <c r="B130" s="28">
        <v>42.367090337570041</v>
      </c>
      <c r="C130" s="28">
        <v>0.4236709033757004</v>
      </c>
      <c r="D130" s="28">
        <v>17.028836955036216</v>
      </c>
      <c r="E130" s="28">
        <v>0.4236709033757004</v>
      </c>
      <c r="F130" s="28">
        <v>6.8334016673500059E-2</v>
      </c>
      <c r="G130" s="28">
        <v>0.65600656006560065</v>
      </c>
      <c r="H130" s="28">
        <v>7.4210742107421073</v>
      </c>
      <c r="I130" s="28">
        <v>0.13666803334700012</v>
      </c>
      <c r="J130" s="28">
        <v>4.9883832171655049</v>
      </c>
      <c r="K130" s="28">
        <v>1.0250102501025009</v>
      </c>
      <c r="L130" s="28">
        <v>16.673500068334015</v>
      </c>
      <c r="M130" s="28">
        <v>8.7877545442121097</v>
      </c>
    </row>
    <row r="131" spans="1:13" x14ac:dyDescent="0.2">
      <c r="A131" s="13" t="s">
        <v>382</v>
      </c>
      <c r="B131" s="28">
        <v>8.7966804979253119</v>
      </c>
      <c r="C131" s="28">
        <v>0.58091286307053946</v>
      </c>
      <c r="D131" s="28">
        <v>36.597510373443981</v>
      </c>
      <c r="E131" s="28">
        <v>0.33195020746887965</v>
      </c>
      <c r="F131" s="28" t="s">
        <v>356</v>
      </c>
      <c r="G131" s="28">
        <v>0.41493775933609961</v>
      </c>
      <c r="H131" s="28">
        <v>9.0456431535269708</v>
      </c>
      <c r="I131" s="28">
        <v>0.24896265560165973</v>
      </c>
      <c r="J131" s="28">
        <v>17.593360995850624</v>
      </c>
      <c r="K131" s="28">
        <v>1.9087136929460582</v>
      </c>
      <c r="L131" s="28">
        <v>10.78838174273859</v>
      </c>
      <c r="M131" s="28">
        <v>13.692946058091287</v>
      </c>
    </row>
    <row r="132" spans="1:13" x14ac:dyDescent="0.2">
      <c r="A132" s="13" t="s">
        <v>383</v>
      </c>
      <c r="B132" s="28">
        <v>7.0588235294117645</v>
      </c>
      <c r="C132" s="28">
        <v>0.2566844919786096</v>
      </c>
      <c r="D132" s="28">
        <v>32.941176470588232</v>
      </c>
      <c r="E132" s="28">
        <v>0.40641711229946526</v>
      </c>
      <c r="F132" s="28">
        <v>2.1390374331550801E-2</v>
      </c>
      <c r="G132" s="28">
        <v>0.72727272727272729</v>
      </c>
      <c r="H132" s="28">
        <v>5.9465240641711228</v>
      </c>
      <c r="I132" s="28">
        <v>4.2780748663101602E-2</v>
      </c>
      <c r="J132" s="28">
        <v>6.6310160427807494</v>
      </c>
      <c r="K132" s="28">
        <v>1.304812834224599</v>
      </c>
      <c r="L132" s="28">
        <v>18.99465240641711</v>
      </c>
      <c r="M132" s="28">
        <v>25.668449197860966</v>
      </c>
    </row>
    <row r="133" spans="1:13" x14ac:dyDescent="0.2">
      <c r="A133" s="13" t="s">
        <v>384</v>
      </c>
      <c r="B133" s="28">
        <v>0.72463768115942029</v>
      </c>
      <c r="C133" s="28">
        <v>0.72463768115942029</v>
      </c>
      <c r="D133" s="28">
        <v>22.222222222222221</v>
      </c>
      <c r="E133" s="28">
        <v>0.24154589371980675</v>
      </c>
      <c r="F133" s="28">
        <v>0.12077294685990338</v>
      </c>
      <c r="G133" s="28">
        <v>0.24154589371980675</v>
      </c>
      <c r="H133" s="28">
        <v>6.5217391304347823</v>
      </c>
      <c r="I133" s="28" t="s">
        <v>356</v>
      </c>
      <c r="J133" s="28">
        <v>16.425120772946862</v>
      </c>
      <c r="K133" s="28">
        <v>3.3816425120772946</v>
      </c>
      <c r="L133" s="28">
        <v>37.439613526570049</v>
      </c>
      <c r="M133" s="28">
        <v>11.956521739130435</v>
      </c>
    </row>
    <row r="134" spans="1:13" x14ac:dyDescent="0.2">
      <c r="A134" s="34" t="s">
        <v>385</v>
      </c>
      <c r="B134" s="35">
        <v>25.219127638607958</v>
      </c>
      <c r="C134" s="35">
        <v>0.14522068357450338</v>
      </c>
      <c r="D134" s="35">
        <v>13.640371350033712</v>
      </c>
      <c r="E134" s="35">
        <v>0.25622061387289347</v>
      </c>
      <c r="F134" s="35">
        <v>2.3339038431616617E-2</v>
      </c>
      <c r="G134" s="35">
        <v>0.21523779886935324</v>
      </c>
      <c r="H134" s="35">
        <v>4.5407395881956329</v>
      </c>
      <c r="I134" s="35">
        <v>3.1118717908822157E-2</v>
      </c>
      <c r="J134" s="35">
        <v>4.1491623878429547</v>
      </c>
      <c r="K134" s="35">
        <v>3.4878896322804831</v>
      </c>
      <c r="L134" s="35">
        <v>10.009854260671126</v>
      </c>
      <c r="M134" s="35">
        <v>38.281209480836054</v>
      </c>
    </row>
    <row r="135" spans="1:13" x14ac:dyDescent="0.2">
      <c r="A135" s="34" t="s">
        <v>386</v>
      </c>
      <c r="B135" s="35">
        <v>10.719222365898249</v>
      </c>
      <c r="C135" s="35">
        <v>0.34556561287733534</v>
      </c>
      <c r="D135" s="35">
        <v>25.18393008427342</v>
      </c>
      <c r="E135" s="35">
        <v>0.89172837276503525</v>
      </c>
      <c r="F135" s="35">
        <v>4.0130200205109913E-2</v>
      </c>
      <c r="G135" s="35">
        <v>0.61310028091140145</v>
      </c>
      <c r="H135" s="35">
        <v>7.2323538591875858</v>
      </c>
      <c r="I135" s="35">
        <v>8.6948767111071482E-2</v>
      </c>
      <c r="J135" s="35">
        <v>7.8833548847371464</v>
      </c>
      <c r="K135" s="35">
        <v>1.2440362063584072</v>
      </c>
      <c r="L135" s="35">
        <v>23.413742364114682</v>
      </c>
      <c r="M135" s="35">
        <v>22.417175725687787</v>
      </c>
    </row>
    <row r="136" spans="1:13" x14ac:dyDescent="0.2">
      <c r="A136" s="34" t="s">
        <v>387</v>
      </c>
      <c r="B136" s="35">
        <v>34.490524717856829</v>
      </c>
      <c r="C136" s="35">
        <v>0.21028531611233464</v>
      </c>
      <c r="D136" s="35">
        <v>20.081625542822305</v>
      </c>
      <c r="E136" s="35">
        <v>0.61339458724190588</v>
      </c>
      <c r="F136" s="35">
        <v>7.3413216867619799E-2</v>
      </c>
      <c r="G136" s="35">
        <v>0.84985130712854784</v>
      </c>
      <c r="H136" s="35">
        <v>13.797951895678576</v>
      </c>
      <c r="I136" s="35">
        <v>0.13687209924471486</v>
      </c>
      <c r="J136" s="35">
        <v>5.2509114437517885</v>
      </c>
      <c r="K136" s="35">
        <v>0.85607276618512562</v>
      </c>
      <c r="L136" s="35">
        <v>15.344606617143853</v>
      </c>
      <c r="M136" s="35">
        <v>8.3243122177012943</v>
      </c>
    </row>
    <row r="137" spans="1:13" x14ac:dyDescent="0.2">
      <c r="A137" s="34" t="s">
        <v>388</v>
      </c>
      <c r="B137" s="35">
        <v>51.663223876344468</v>
      </c>
      <c r="C137" s="35">
        <v>9.2599187976351582E-2</v>
      </c>
      <c r="D137" s="35">
        <v>13.462497328869578</v>
      </c>
      <c r="E137" s="35">
        <v>0.27564878311146968</v>
      </c>
      <c r="F137" s="35">
        <v>7.1230144597193526E-2</v>
      </c>
      <c r="G137" s="35">
        <v>0.3846427808248451</v>
      </c>
      <c r="H137" s="35">
        <v>6.5674193318612435</v>
      </c>
      <c r="I137" s="35">
        <v>6.4107130137474183E-2</v>
      </c>
      <c r="J137" s="35">
        <v>3.3122017237694994</v>
      </c>
      <c r="K137" s="35">
        <v>0.82626967732744494</v>
      </c>
      <c r="L137" s="35">
        <v>12.301445971935324</v>
      </c>
      <c r="M137" s="35">
        <v>10.948073224588645</v>
      </c>
    </row>
    <row r="138" spans="1:13" x14ac:dyDescent="0.2">
      <c r="A138" s="14" t="s">
        <v>421</v>
      </c>
      <c r="B138" s="28">
        <v>30.949936095605345</v>
      </c>
      <c r="C138" s="28">
        <v>0.20154462929989186</v>
      </c>
      <c r="D138" s="28">
        <v>17.998645445309855</v>
      </c>
      <c r="E138" s="28">
        <v>0.43913789148269117</v>
      </c>
      <c r="F138" s="28">
        <v>5.0795800880460547E-2</v>
      </c>
      <c r="G138" s="28">
        <v>0.56749287220213451</v>
      </c>
      <c r="H138" s="28">
        <v>8.9597238456244614</v>
      </c>
      <c r="I138" s="28">
        <v>9.0121582207268722E-2</v>
      </c>
      <c r="J138" s="28">
        <v>5.4007406355483214</v>
      </c>
      <c r="K138" s="28">
        <v>4.7464033295828187</v>
      </c>
      <c r="L138" s="28">
        <v>16.147602765913284</v>
      </c>
      <c r="M138" s="28">
        <v>14.447855106343466</v>
      </c>
    </row>
    <row r="139" spans="1:13" x14ac:dyDescent="0.2">
      <c r="A139" s="14" t="s">
        <v>399</v>
      </c>
      <c r="B139" s="28">
        <v>39.736748488082533</v>
      </c>
      <c r="C139" s="28">
        <v>0.1422981145499822</v>
      </c>
      <c r="D139" s="28">
        <v>25.151191746709355</v>
      </c>
      <c r="E139" s="28">
        <v>0.38242618285307722</v>
      </c>
      <c r="F139" s="28">
        <v>1.7787264318747775E-2</v>
      </c>
      <c r="G139" s="28">
        <v>0.35574528637495556</v>
      </c>
      <c r="H139" s="28">
        <v>7.7463536108146558</v>
      </c>
      <c r="I139" s="28">
        <v>7.1149057274991101E-2</v>
      </c>
      <c r="J139" s="28">
        <v>4.8914976876556393</v>
      </c>
      <c r="K139" s="28">
        <v>1.2273212379935965</v>
      </c>
      <c r="L139" s="28">
        <v>15.91960156527926</v>
      </c>
      <c r="M139" s="28">
        <v>4.3578797580932056</v>
      </c>
    </row>
    <row r="140" spans="1:13" x14ac:dyDescent="0.2">
      <c r="A140" s="14" t="s">
        <v>400</v>
      </c>
      <c r="B140" s="28">
        <v>7.9978672354038922</v>
      </c>
      <c r="C140" s="28">
        <v>0.26659557451346311</v>
      </c>
      <c r="D140" s="28">
        <v>14.609437483337775</v>
      </c>
      <c r="E140" s="28">
        <v>0.37323380431884834</v>
      </c>
      <c r="F140" s="28" t="s">
        <v>356</v>
      </c>
      <c r="G140" s="28">
        <v>0.3199146894161557</v>
      </c>
      <c r="H140" s="28">
        <v>3.2791255665155958</v>
      </c>
      <c r="I140" s="28">
        <v>7.9978672354038924E-2</v>
      </c>
      <c r="J140" s="28">
        <v>4.6387629965342576</v>
      </c>
      <c r="K140" s="28">
        <v>8.051186350306585</v>
      </c>
      <c r="L140" s="28">
        <v>11.916822180751801</v>
      </c>
      <c r="M140" s="28">
        <v>48.467075446547589</v>
      </c>
    </row>
    <row r="141" spans="1:13" x14ac:dyDescent="0.2">
      <c r="A141" s="14" t="s">
        <v>401</v>
      </c>
      <c r="B141" s="28">
        <v>51.085141903171952</v>
      </c>
      <c r="C141" s="28">
        <v>0.19476905954368393</v>
      </c>
      <c r="D141" s="28">
        <v>15.136338341680577</v>
      </c>
      <c r="E141" s="28">
        <v>0.25041736227045075</v>
      </c>
      <c r="F141" s="28">
        <v>8.347245409015025E-2</v>
      </c>
      <c r="G141" s="28">
        <v>0.5008347245409015</v>
      </c>
      <c r="H141" s="28">
        <v>7.1508069003895374</v>
      </c>
      <c r="I141" s="28">
        <v>5.5648302726766838E-2</v>
      </c>
      <c r="J141" s="28">
        <v>4.3683917640511964</v>
      </c>
      <c r="K141" s="28">
        <v>2.1702838063439067</v>
      </c>
      <c r="L141" s="28">
        <v>17.445742904841403</v>
      </c>
      <c r="M141" s="28">
        <v>1.5581524763494714</v>
      </c>
    </row>
    <row r="142" spans="1:13" x14ac:dyDescent="0.2">
      <c r="A142" s="14" t="s">
        <v>402</v>
      </c>
      <c r="B142" s="28">
        <v>63.820775746767723</v>
      </c>
      <c r="C142" s="28">
        <v>4.4583147570218459E-2</v>
      </c>
      <c r="D142" s="28">
        <v>11.992866696388765</v>
      </c>
      <c r="E142" s="28">
        <v>2.229157378510923E-2</v>
      </c>
      <c r="F142" s="28">
        <v>4.4583147570218459E-2</v>
      </c>
      <c r="G142" s="28">
        <v>6.6874721355327682E-2</v>
      </c>
      <c r="H142" s="28">
        <v>3.5889433794025858</v>
      </c>
      <c r="I142" s="28">
        <v>2.229157378510923E-2</v>
      </c>
      <c r="J142" s="28">
        <v>2.4074899687917966</v>
      </c>
      <c r="K142" s="28">
        <v>1.2929112795363353</v>
      </c>
      <c r="L142" s="28">
        <v>7.4676772180115911</v>
      </c>
      <c r="M142" s="28">
        <v>9.2287115470352212</v>
      </c>
    </row>
    <row r="143" spans="1:13" x14ac:dyDescent="0.2">
      <c r="A143" s="14" t="s">
        <v>403</v>
      </c>
      <c r="B143" s="28">
        <v>43.034055727554176</v>
      </c>
      <c r="C143" s="28">
        <v>0.12383900928792571</v>
      </c>
      <c r="D143" s="28">
        <v>13.560371517027864</v>
      </c>
      <c r="E143" s="28">
        <v>6.1919504643962855E-2</v>
      </c>
      <c r="F143" s="28" t="s">
        <v>356</v>
      </c>
      <c r="G143" s="28">
        <v>0.55727554179566563</v>
      </c>
      <c r="H143" s="28">
        <v>9.8452012383900929</v>
      </c>
      <c r="I143" s="28">
        <v>6.1919504643962855E-2</v>
      </c>
      <c r="J143" s="28">
        <v>2.4767801857585141</v>
      </c>
      <c r="K143" s="28">
        <v>1.4860681114551082</v>
      </c>
      <c r="L143" s="28">
        <v>14.489164086687307</v>
      </c>
      <c r="M143" s="28">
        <v>14.303405572755418</v>
      </c>
    </row>
    <row r="144" spans="1:13" x14ac:dyDescent="0.2">
      <c r="A144" s="14" t="s">
        <v>404</v>
      </c>
      <c r="B144" s="28">
        <v>34.828496042216358</v>
      </c>
      <c r="C144" s="28">
        <v>0.21987686895338612</v>
      </c>
      <c r="D144" s="28">
        <v>16.007036059806509</v>
      </c>
      <c r="E144" s="28">
        <v>0.74758135444151275</v>
      </c>
      <c r="F144" s="28">
        <v>8.7950747581354446E-2</v>
      </c>
      <c r="G144" s="28">
        <v>0.48372911169744942</v>
      </c>
      <c r="H144" s="28">
        <v>6.772207563764292</v>
      </c>
      <c r="I144" s="28" t="s">
        <v>356</v>
      </c>
      <c r="J144" s="28">
        <v>5.1011433597185576</v>
      </c>
      <c r="K144" s="28">
        <v>2.1108179419525066</v>
      </c>
      <c r="L144" s="28">
        <v>17.414248021108179</v>
      </c>
      <c r="M144" s="28">
        <v>16.226912928759894</v>
      </c>
    </row>
    <row r="145" spans="1:13" x14ac:dyDescent="0.2">
      <c r="A145" s="14" t="s">
        <v>405</v>
      </c>
      <c r="B145" s="28">
        <v>10.893854748603351</v>
      </c>
      <c r="C145" s="28">
        <v>0.27932960893854747</v>
      </c>
      <c r="D145" s="28">
        <v>17.597765363128492</v>
      </c>
      <c r="E145" s="28" t="s">
        <v>356</v>
      </c>
      <c r="F145" s="28" t="s">
        <v>356</v>
      </c>
      <c r="G145" s="28">
        <v>0.27932960893854747</v>
      </c>
      <c r="H145" s="28">
        <v>10.05586592178771</v>
      </c>
      <c r="I145" s="28" t="s">
        <v>356</v>
      </c>
      <c r="J145" s="28">
        <v>8.1005586592178762</v>
      </c>
      <c r="K145" s="28">
        <v>3.3519553072625698</v>
      </c>
      <c r="L145" s="28">
        <v>32.122905027932966</v>
      </c>
      <c r="M145" s="28">
        <v>17.318435754189945</v>
      </c>
    </row>
    <row r="146" spans="1:13" x14ac:dyDescent="0.2">
      <c r="A146" s="14" t="s">
        <v>406</v>
      </c>
      <c r="B146" s="28">
        <v>16.483516483516482</v>
      </c>
      <c r="C146" s="28" t="s">
        <v>356</v>
      </c>
      <c r="D146" s="28">
        <v>11.721611721611721</v>
      </c>
      <c r="E146" s="28" t="s">
        <v>356</v>
      </c>
      <c r="F146" s="28" t="s">
        <v>356</v>
      </c>
      <c r="G146" s="28">
        <v>0.36630036630036628</v>
      </c>
      <c r="H146" s="28">
        <v>11.355311355311356</v>
      </c>
      <c r="I146" s="28" t="s">
        <v>356</v>
      </c>
      <c r="J146" s="28">
        <v>4.7619047619047619</v>
      </c>
      <c r="K146" s="28">
        <v>2.197802197802198</v>
      </c>
      <c r="L146" s="28">
        <v>36.996336996337</v>
      </c>
      <c r="M146" s="28">
        <v>16.117216117216117</v>
      </c>
    </row>
    <row r="147" spans="1:13" x14ac:dyDescent="0.2">
      <c r="A147" s="14" t="s">
        <v>407</v>
      </c>
      <c r="B147" s="28">
        <v>43.41317365269461</v>
      </c>
      <c r="C147" s="28">
        <v>0.14970059880239522</v>
      </c>
      <c r="D147" s="28">
        <v>21.706586826347305</v>
      </c>
      <c r="E147" s="28" t="s">
        <v>356</v>
      </c>
      <c r="F147" s="28" t="s">
        <v>356</v>
      </c>
      <c r="G147" s="28">
        <v>0.14970059880239522</v>
      </c>
      <c r="H147" s="28">
        <v>6.88622754491018</v>
      </c>
      <c r="I147" s="28" t="s">
        <v>356</v>
      </c>
      <c r="J147" s="28">
        <v>2.6946107784431139</v>
      </c>
      <c r="K147" s="28">
        <v>0.29940119760479045</v>
      </c>
      <c r="L147" s="28">
        <v>13.922155688622754</v>
      </c>
      <c r="M147" s="28">
        <v>10.778443113772456</v>
      </c>
    </row>
    <row r="148" spans="1:13" x14ac:dyDescent="0.2">
      <c r="A148" s="14" t="s">
        <v>408</v>
      </c>
      <c r="B148" s="28">
        <v>29.332615715823469</v>
      </c>
      <c r="C148" s="28">
        <v>0.1076426264800861</v>
      </c>
      <c r="D148" s="28">
        <v>17.653390742734125</v>
      </c>
      <c r="E148" s="28">
        <v>0.96878363832077508</v>
      </c>
      <c r="F148" s="28" t="s">
        <v>356</v>
      </c>
      <c r="G148" s="28">
        <v>0.86114101184068881</v>
      </c>
      <c r="H148" s="28">
        <v>16.415500538213131</v>
      </c>
      <c r="I148" s="28">
        <v>0.2152852529601722</v>
      </c>
      <c r="J148" s="28">
        <v>5.9741657696447792</v>
      </c>
      <c r="K148" s="28">
        <v>3.0139935414424111</v>
      </c>
      <c r="L148" s="28">
        <v>14.208826695371368</v>
      </c>
      <c r="M148" s="28">
        <v>11.248654467168999</v>
      </c>
    </row>
    <row r="149" spans="1:13" x14ac:dyDescent="0.2">
      <c r="A149" s="14" t="s">
        <v>409</v>
      </c>
      <c r="B149" s="28">
        <v>13.001017293997966</v>
      </c>
      <c r="C149" s="28">
        <v>0.10172939979654119</v>
      </c>
      <c r="D149" s="28">
        <v>21.739572736520856</v>
      </c>
      <c r="E149" s="28">
        <v>0.33570701932858599</v>
      </c>
      <c r="F149" s="28">
        <v>2.0345879959308241E-2</v>
      </c>
      <c r="G149" s="28">
        <v>0.44760935910478128</v>
      </c>
      <c r="H149" s="28">
        <v>6.2360122075279758</v>
      </c>
      <c r="I149" s="28">
        <v>2.0345879959308241E-2</v>
      </c>
      <c r="J149" s="28">
        <v>5.1881993896236009</v>
      </c>
      <c r="K149" s="28">
        <v>2.8280773143438456</v>
      </c>
      <c r="L149" s="28">
        <v>21.302136317395728</v>
      </c>
      <c r="M149" s="28">
        <v>28.779247202441503</v>
      </c>
    </row>
    <row r="150" spans="1:13" x14ac:dyDescent="0.2">
      <c r="A150" s="14" t="s">
        <v>410</v>
      </c>
      <c r="B150" s="28">
        <v>36.205388187263061</v>
      </c>
      <c r="C150" s="28">
        <v>0.17721348617061847</v>
      </c>
      <c r="D150" s="28">
        <v>18.062316337288859</v>
      </c>
      <c r="E150" s="28">
        <v>0.35442697234123693</v>
      </c>
      <c r="F150" s="28">
        <v>9.4214764799569306E-2</v>
      </c>
      <c r="G150" s="28">
        <v>0.78063662262500277</v>
      </c>
      <c r="H150" s="28">
        <v>17.00576504632226</v>
      </c>
      <c r="I150" s="28">
        <v>0.16375423405639425</v>
      </c>
      <c r="J150" s="28">
        <v>5.0696516296911103</v>
      </c>
      <c r="K150" s="28">
        <v>1.7407299401063281</v>
      </c>
      <c r="L150" s="28">
        <v>16.575068978667083</v>
      </c>
      <c r="M150" s="28">
        <v>3.7708338006684765</v>
      </c>
    </row>
    <row r="151" spans="1:13" x14ac:dyDescent="0.2">
      <c r="A151" s="14" t="s">
        <v>411</v>
      </c>
      <c r="B151" s="28">
        <v>25.100487471136578</v>
      </c>
      <c r="C151" s="28">
        <v>0.19669887967159838</v>
      </c>
      <c r="D151" s="28">
        <v>21.970409646797229</v>
      </c>
      <c r="E151" s="28">
        <v>0.17959462926537245</v>
      </c>
      <c r="F151" s="28">
        <v>3.4208500812451893E-2</v>
      </c>
      <c r="G151" s="28">
        <v>0.15393825365603353</v>
      </c>
      <c r="H151" s="28">
        <v>5.1911399982895752</v>
      </c>
      <c r="I151" s="28">
        <v>2.5656375609338918E-2</v>
      </c>
      <c r="J151" s="28">
        <v>7.3975883006927212</v>
      </c>
      <c r="K151" s="28">
        <v>2.2748653040280509</v>
      </c>
      <c r="L151" s="28">
        <v>18.421277687505345</v>
      </c>
      <c r="M151" s="28">
        <v>19.054134952535705</v>
      </c>
    </row>
    <row r="152" spans="1:13" x14ac:dyDescent="0.2">
      <c r="A152" s="14" t="s">
        <v>412</v>
      </c>
      <c r="B152" s="28">
        <v>89.047654120939825</v>
      </c>
      <c r="C152" s="28">
        <v>2.9461589452750975E-2</v>
      </c>
      <c r="D152" s="28">
        <v>2.1654268247771968</v>
      </c>
      <c r="E152" s="28">
        <v>0.17676953671650586</v>
      </c>
      <c r="F152" s="28">
        <v>7.3653973631877439E-3</v>
      </c>
      <c r="G152" s="28">
        <v>0.25778890771157104</v>
      </c>
      <c r="H152" s="28">
        <v>2.7251970243794652</v>
      </c>
      <c r="I152" s="28">
        <v>2.9461589452750975E-2</v>
      </c>
      <c r="J152" s="28">
        <v>1.0090594387567209</v>
      </c>
      <c r="K152" s="28">
        <v>0.44192384179126459</v>
      </c>
      <c r="L152" s="28">
        <v>3.3365250055240478</v>
      </c>
      <c r="M152" s="28">
        <v>0.77336672313471311</v>
      </c>
    </row>
    <row r="153" spans="1:13" x14ac:dyDescent="0.2">
      <c r="A153" s="14" t="s">
        <v>413</v>
      </c>
      <c r="B153" s="28">
        <v>2.2588235294117647</v>
      </c>
      <c r="C153" s="28">
        <v>0.39411764705882352</v>
      </c>
      <c r="D153" s="28">
        <v>20.023529411764706</v>
      </c>
      <c r="E153" s="28">
        <v>1.4294117647058824</v>
      </c>
      <c r="F153" s="28">
        <v>4.7058823529411764E-2</v>
      </c>
      <c r="G153" s="28">
        <v>0.75882352941176479</v>
      </c>
      <c r="H153" s="28">
        <v>5.0235294117647058</v>
      </c>
      <c r="I153" s="28">
        <v>0.1</v>
      </c>
      <c r="J153" s="28">
        <v>8.170588235294117</v>
      </c>
      <c r="K153" s="28">
        <v>2.2470588235294118</v>
      </c>
      <c r="L153" s="28">
        <v>25.86470588235294</v>
      </c>
      <c r="M153" s="28">
        <v>33.682352941176468</v>
      </c>
    </row>
    <row r="154" spans="1:13" x14ac:dyDescent="0.2">
      <c r="A154" s="14" t="s">
        <v>414</v>
      </c>
      <c r="B154" s="28">
        <v>13.617021276595745</v>
      </c>
      <c r="C154" s="28">
        <v>0.28368794326241137</v>
      </c>
      <c r="D154" s="28">
        <v>28.794326241134755</v>
      </c>
      <c r="E154" s="28">
        <v>0.99290780141843982</v>
      </c>
      <c r="F154" s="28" t="s">
        <v>356</v>
      </c>
      <c r="G154" s="28">
        <v>0.42553191489361702</v>
      </c>
      <c r="H154" s="28">
        <v>2.4113475177304964</v>
      </c>
      <c r="I154" s="28" t="s">
        <v>356</v>
      </c>
      <c r="J154" s="28">
        <v>11.773049645390071</v>
      </c>
      <c r="K154" s="28">
        <v>1.9858156028368796</v>
      </c>
      <c r="L154" s="28">
        <v>26.099290780141843</v>
      </c>
      <c r="M154" s="28">
        <v>13.617021276595745</v>
      </c>
    </row>
    <row r="155" spans="1:13" x14ac:dyDescent="0.2">
      <c r="A155" s="14" t="s">
        <v>415</v>
      </c>
      <c r="B155" s="28">
        <v>23.028920351607059</v>
      </c>
      <c r="C155" s="28">
        <v>0.19459169294772863</v>
      </c>
      <c r="D155" s="28">
        <v>12.574649399449775</v>
      </c>
      <c r="E155" s="28">
        <v>0.37576326914044156</v>
      </c>
      <c r="F155" s="28">
        <v>4.0260350265047311E-2</v>
      </c>
      <c r="G155" s="28">
        <v>0.56028987452190837</v>
      </c>
      <c r="H155" s="28">
        <v>6.3879755753875056</v>
      </c>
      <c r="I155" s="28">
        <v>5.3680467020063079E-2</v>
      </c>
      <c r="J155" s="28">
        <v>5.599543716030329</v>
      </c>
      <c r="K155" s="28">
        <v>18.96933503321479</v>
      </c>
      <c r="L155" s="28">
        <v>8.6727504529289394</v>
      </c>
      <c r="M155" s="28">
        <v>23.542239817486411</v>
      </c>
    </row>
    <row r="156" spans="1:13" x14ac:dyDescent="0.2">
      <c r="A156" s="14" t="s">
        <v>416</v>
      </c>
      <c r="B156" s="28">
        <v>14.897999867100802</v>
      </c>
      <c r="C156" s="28">
        <v>0.31231311050568145</v>
      </c>
      <c r="D156" s="28">
        <v>27.669612598843781</v>
      </c>
      <c r="E156" s="28">
        <v>0.63791614060734925</v>
      </c>
      <c r="F156" s="28">
        <v>5.315967838394578E-2</v>
      </c>
      <c r="G156" s="28">
        <v>0.87048973353711212</v>
      </c>
      <c r="H156" s="28">
        <v>11.01069838527477</v>
      </c>
      <c r="I156" s="28">
        <v>0.13954415575785767</v>
      </c>
      <c r="J156" s="28">
        <v>5.8475646222340352</v>
      </c>
      <c r="K156" s="28">
        <v>2.631404080005316</v>
      </c>
      <c r="L156" s="28">
        <v>25.609675061465882</v>
      </c>
      <c r="M156" s="28">
        <v>10.319622566283474</v>
      </c>
    </row>
    <row r="157" spans="1:13" x14ac:dyDescent="0.2">
      <c r="A157" s="14" t="s">
        <v>417</v>
      </c>
      <c r="B157" s="28">
        <v>37.423391215526046</v>
      </c>
      <c r="C157" s="28">
        <v>0.40858018386108275</v>
      </c>
      <c r="D157" s="28">
        <v>18.130745658835544</v>
      </c>
      <c r="E157" s="28">
        <v>0.39581205311542395</v>
      </c>
      <c r="F157" s="28">
        <v>8.9376915219611858E-2</v>
      </c>
      <c r="G157" s="28">
        <v>0.67671092951991829</v>
      </c>
      <c r="H157" s="28">
        <v>8.4780388151174666</v>
      </c>
      <c r="I157" s="28">
        <v>0.12768130745658834</v>
      </c>
      <c r="J157" s="28">
        <v>5.6690500510725235</v>
      </c>
      <c r="K157" s="28">
        <v>2.1450459652706844</v>
      </c>
      <c r="L157" s="28">
        <v>19.675689479060267</v>
      </c>
      <c r="M157" s="28">
        <v>6.7798774259448411</v>
      </c>
    </row>
    <row r="158" spans="1:13" x14ac:dyDescent="0.2">
      <c r="A158" s="14" t="s">
        <v>418</v>
      </c>
      <c r="B158" s="28">
        <v>9.2851273623664738</v>
      </c>
      <c r="C158" s="28">
        <v>0.49301561216105172</v>
      </c>
      <c r="D158" s="28">
        <v>35.990139687756781</v>
      </c>
      <c r="E158" s="28">
        <v>0.32867707477403452</v>
      </c>
      <c r="F158" s="28">
        <v>8.2169268693508629E-2</v>
      </c>
      <c r="G158" s="28">
        <v>0.24650780608052586</v>
      </c>
      <c r="H158" s="28">
        <v>9.0386195562859477</v>
      </c>
      <c r="I158" s="28">
        <v>0.24650780608052586</v>
      </c>
      <c r="J158" s="28">
        <v>16.680361544782251</v>
      </c>
      <c r="K158" s="28">
        <v>3.7797863599013972</v>
      </c>
      <c r="L158" s="28">
        <v>10.764174198849631</v>
      </c>
      <c r="M158" s="28">
        <v>13.064913722267871</v>
      </c>
    </row>
    <row r="159" spans="1:13" x14ac:dyDescent="0.2">
      <c r="A159" s="14" t="s">
        <v>419</v>
      </c>
      <c r="B159" s="28">
        <v>10.982537344834842</v>
      </c>
      <c r="C159" s="28">
        <v>0.14727540500736377</v>
      </c>
      <c r="D159" s="28">
        <v>31.264464548706076</v>
      </c>
      <c r="E159" s="28">
        <v>0.25247212286976645</v>
      </c>
      <c r="F159" s="28">
        <v>2.1039343572480537E-2</v>
      </c>
      <c r="G159" s="28">
        <v>0.73637702503681879</v>
      </c>
      <c r="H159" s="28">
        <v>5.5543867031348624</v>
      </c>
      <c r="I159" s="28">
        <v>6.3118030717441612E-2</v>
      </c>
      <c r="J159" s="28">
        <v>6.1224489795918364</v>
      </c>
      <c r="K159" s="28">
        <v>2.3143277929728594</v>
      </c>
      <c r="L159" s="28">
        <v>19.545550178834421</v>
      </c>
      <c r="M159" s="28">
        <v>22.996002524721231</v>
      </c>
    </row>
    <row r="160" spans="1:13" x14ac:dyDescent="0.2">
      <c r="A160" s="14" t="s">
        <v>420</v>
      </c>
      <c r="B160" s="28">
        <v>3.9772727272727271</v>
      </c>
      <c r="C160" s="28">
        <v>0.45454545454545453</v>
      </c>
      <c r="D160" s="28">
        <v>20.113636363636363</v>
      </c>
      <c r="E160" s="28">
        <v>0.34090909090909088</v>
      </c>
      <c r="F160" s="28" t="s">
        <v>356</v>
      </c>
      <c r="G160" s="28">
        <v>0.34090909090909088</v>
      </c>
      <c r="H160" s="28">
        <v>6.25</v>
      </c>
      <c r="I160" s="28" t="s">
        <v>356</v>
      </c>
      <c r="J160" s="28">
        <v>15.113636363636363</v>
      </c>
      <c r="K160" s="28">
        <v>6.3636363636363633</v>
      </c>
      <c r="L160" s="28">
        <v>35.340909090909086</v>
      </c>
      <c r="M160" s="28">
        <v>11.704545454545455</v>
      </c>
    </row>
    <row r="161" spans="1:13" ht="12.75" x14ac:dyDescent="0.2">
      <c r="A161" t="s">
        <v>422</v>
      </c>
      <c r="B161">
        <v>19.457441169013759</v>
      </c>
      <c r="C161">
        <v>0.17977735266324013</v>
      </c>
      <c r="D161">
        <v>14.827021919007999</v>
      </c>
      <c r="E161">
        <v>0.36646921889045109</v>
      </c>
      <c r="F161">
        <v>3.2267729965196945E-2</v>
      </c>
      <c r="G161">
        <v>0.51397884158849416</v>
      </c>
      <c r="H161">
        <v>6.084771936294282</v>
      </c>
      <c r="I161">
        <v>4.8401594947795425E-2</v>
      </c>
      <c r="J161">
        <v>5.4232834720077445</v>
      </c>
      <c r="K161">
        <v>14.36835918593127</v>
      </c>
      <c r="L161">
        <v>11.814598842971396</v>
      </c>
      <c r="M161">
        <v>26.883628736718375</v>
      </c>
    </row>
    <row r="162" spans="1:13" ht="12.75" x14ac:dyDescent="0.2">
      <c r="A162" t="s">
        <v>423</v>
      </c>
      <c r="B162">
        <v>12.47206943966999</v>
      </c>
      <c r="C162">
        <v>0.32012719147473362</v>
      </c>
      <c r="D162">
        <v>23.536868339635614</v>
      </c>
      <c r="E162">
        <v>0.803540735647989</v>
      </c>
      <c r="F162">
        <v>4.5118597456170507E-2</v>
      </c>
      <c r="G162">
        <v>0.61662083190099692</v>
      </c>
      <c r="H162">
        <v>7.0900653145410786</v>
      </c>
      <c r="I162">
        <v>9.4534204193881061E-2</v>
      </c>
      <c r="J162">
        <v>7.633636988655895</v>
      </c>
      <c r="K162">
        <v>2.492265383293228</v>
      </c>
      <c r="L162">
        <v>23.700154692334134</v>
      </c>
      <c r="M162">
        <v>21.194998281196288</v>
      </c>
    </row>
    <row r="163" spans="1:13" ht="12.75" x14ac:dyDescent="0.2">
      <c r="A163" t="s">
        <v>424</v>
      </c>
      <c r="B163">
        <v>46.9721010181145</v>
      </c>
      <c r="C163">
        <v>0.13222266296443211</v>
      </c>
      <c r="D163">
        <v>14.762660319978844</v>
      </c>
      <c r="E163">
        <v>0.30411212481819383</v>
      </c>
      <c r="F163">
        <v>4.6277932037551241E-2</v>
      </c>
      <c r="G163">
        <v>0.39666798889329624</v>
      </c>
      <c r="H163">
        <v>7.596191987306625</v>
      </c>
      <c r="I163">
        <v>5.2889065185772847E-2</v>
      </c>
      <c r="J163">
        <v>3.9137908237471901</v>
      </c>
      <c r="K163">
        <v>1.8775618140949357</v>
      </c>
      <c r="L163">
        <v>14.313103265899777</v>
      </c>
      <c r="M163">
        <v>9.6324209969588797</v>
      </c>
    </row>
    <row r="164" spans="1:13" ht="12.75" x14ac:dyDescent="0.2">
      <c r="A164" t="s">
        <v>425</v>
      </c>
      <c r="B164">
        <v>44.094651460633045</v>
      </c>
      <c r="C164">
        <v>0.16832347380618407</v>
      </c>
      <c r="D164">
        <v>17.173873269500518</v>
      </c>
      <c r="E164">
        <v>0.32688906507287918</v>
      </c>
      <c r="F164">
        <v>6.4645971824114162E-2</v>
      </c>
      <c r="G164">
        <v>0.62328474720985549</v>
      </c>
      <c r="H164">
        <v>11.892419345002136</v>
      </c>
      <c r="I164">
        <v>0.1195340611087394</v>
      </c>
      <c r="J164">
        <v>4.4910654387997804</v>
      </c>
      <c r="K164">
        <v>1.5271086174300177</v>
      </c>
      <c r="L164">
        <v>14.76123681161188</v>
      </c>
      <c r="M164">
        <v>4.7569677380008537</v>
      </c>
    </row>
    <row r="165" spans="1:13" ht="12.75" x14ac:dyDescent="0.2">
      <c r="A165" t="s">
        <v>434</v>
      </c>
      <c r="B165">
        <v>34.618855892128515</v>
      </c>
      <c r="C165">
        <v>0.1940173480692842</v>
      </c>
      <c r="D165">
        <v>16.690896316913019</v>
      </c>
      <c r="E165">
        <v>0.43072932147972004</v>
      </c>
      <c r="F165">
        <v>5.2422514659388762E-2</v>
      </c>
      <c r="G165">
        <v>0.56637933363958171</v>
      </c>
      <c r="H165">
        <v>8.6686302591401621</v>
      </c>
      <c r="I165">
        <v>8.7551003864133808E-2</v>
      </c>
      <c r="J165">
        <v>5.0795795390061338</v>
      </c>
      <c r="K165">
        <v>4.3689031804793688</v>
      </c>
      <c r="L165">
        <v>15.799713567703408</v>
      </c>
      <c r="M165">
        <v>13.442321722917287</v>
      </c>
    </row>
    <row r="166" spans="1:13" ht="12.75" x14ac:dyDescent="0.2">
      <c r="A166" t="s">
        <v>435</v>
      </c>
      <c r="B166">
        <v>41.194996063336539</v>
      </c>
      <c r="C166">
        <v>0.13997025632053189</v>
      </c>
      <c r="D166">
        <v>23.987402676931151</v>
      </c>
      <c r="E166">
        <v>0.42865890998162892</v>
      </c>
      <c r="F166">
        <v>4.3740705100166213E-2</v>
      </c>
      <c r="G166">
        <v>0.42865890998162892</v>
      </c>
      <c r="H166">
        <v>7.7333566617093865</v>
      </c>
      <c r="I166">
        <v>9.6229551220365667E-2</v>
      </c>
      <c r="J166">
        <v>4.6190184585775524</v>
      </c>
      <c r="K166">
        <v>1.4171988452453854</v>
      </c>
      <c r="L166">
        <v>15.589187297699238</v>
      </c>
      <c r="M166">
        <v>4.3215816638964215</v>
      </c>
    </row>
    <row r="167" spans="1:13" ht="12.75" x14ac:dyDescent="0.2">
      <c r="A167" t="s">
        <v>436</v>
      </c>
      <c r="B167">
        <v>13.493723849372385</v>
      </c>
      <c r="C167">
        <v>0.20920502092050208</v>
      </c>
      <c r="D167">
        <v>13.990585774058578</v>
      </c>
      <c r="E167">
        <v>0.39225941422594141</v>
      </c>
      <c r="F167" t="s">
        <v>356</v>
      </c>
      <c r="G167">
        <v>0.31380753138075312</v>
      </c>
      <c r="H167">
        <v>3.3734309623430963</v>
      </c>
      <c r="I167">
        <v>0.10460251046025104</v>
      </c>
      <c r="J167">
        <v>4.8901673640167367</v>
      </c>
      <c r="K167">
        <v>6.7991631799163175</v>
      </c>
      <c r="L167">
        <v>14.173640167364015</v>
      </c>
      <c r="M167">
        <v>42.25941422594142</v>
      </c>
    </row>
    <row r="168" spans="1:13" ht="12.75" x14ac:dyDescent="0.2">
      <c r="A168" t="s">
        <v>437</v>
      </c>
      <c r="B168">
        <v>46.369770580296901</v>
      </c>
      <c r="C168">
        <v>0.26990553306342779</v>
      </c>
      <c r="D168">
        <v>14.952766531713902</v>
      </c>
      <c r="E168">
        <v>0.29689608636977061</v>
      </c>
      <c r="F168">
        <v>8.0971659919028341E-2</v>
      </c>
      <c r="G168">
        <v>0.53981106612685559</v>
      </c>
      <c r="H168">
        <v>7.4763832658569509</v>
      </c>
      <c r="I168">
        <v>8.0971659919028341E-2</v>
      </c>
      <c r="J168">
        <v>4.6963562753036436</v>
      </c>
      <c r="K168">
        <v>2.213225371120108</v>
      </c>
      <c r="L168">
        <v>20.917678812415655</v>
      </c>
      <c r="M168">
        <v>2.1052631578947367</v>
      </c>
    </row>
    <row r="169" spans="1:13" ht="12.75" x14ac:dyDescent="0.2">
      <c r="A169" t="s">
        <v>438</v>
      </c>
      <c r="B169">
        <v>65.672287073065277</v>
      </c>
      <c r="C169">
        <v>4.3233895373973194E-2</v>
      </c>
      <c r="D169">
        <v>11.067877215737138</v>
      </c>
      <c r="E169">
        <v>2.1616947686986597E-2</v>
      </c>
      <c r="F169">
        <v>4.3233895373973194E-2</v>
      </c>
      <c r="G169">
        <v>4.3233895373973194E-2</v>
      </c>
      <c r="H169">
        <v>3.5235624729788153</v>
      </c>
      <c r="I169">
        <v>2.1616947686986597E-2</v>
      </c>
      <c r="J169">
        <v>2.2481625594466061</v>
      </c>
      <c r="K169">
        <v>1.2105490704712496</v>
      </c>
      <c r="L169">
        <v>7.4362300043233898</v>
      </c>
      <c r="M169">
        <v>8.668396022481625</v>
      </c>
    </row>
    <row r="170" spans="1:13" ht="12.75" x14ac:dyDescent="0.2">
      <c r="A170" t="s">
        <v>439</v>
      </c>
      <c r="B170">
        <v>63.758389261744966</v>
      </c>
      <c r="C170">
        <v>6.1012812690665039E-2</v>
      </c>
      <c r="D170">
        <v>11.165344722391703</v>
      </c>
      <c r="E170" t="s">
        <v>356</v>
      </c>
      <c r="F170" t="s">
        <v>356</v>
      </c>
      <c r="G170">
        <v>0.36607687614399026</v>
      </c>
      <c r="H170">
        <v>7.6876143990237953</v>
      </c>
      <c r="I170" t="s">
        <v>356</v>
      </c>
      <c r="J170">
        <v>1.7083587553386212</v>
      </c>
      <c r="K170">
        <v>0.61012812690665041</v>
      </c>
      <c r="L170">
        <v>11.897498474679683</v>
      </c>
      <c r="M170">
        <v>2.7455765710799267</v>
      </c>
    </row>
    <row r="171" spans="1:13" ht="12.75" x14ac:dyDescent="0.2">
      <c r="A171" t="s">
        <v>440</v>
      </c>
      <c r="B171">
        <v>33.466424682395647</v>
      </c>
      <c r="C171">
        <v>0.29038112522686021</v>
      </c>
      <c r="D171">
        <v>15.535390199637023</v>
      </c>
      <c r="E171">
        <v>0.72595281306715065</v>
      </c>
      <c r="F171">
        <v>0.18148820326678766</v>
      </c>
      <c r="G171">
        <v>0.72595281306715065</v>
      </c>
      <c r="H171">
        <v>7.1869328493647906</v>
      </c>
      <c r="I171">
        <v>0.14519056261343011</v>
      </c>
      <c r="J171">
        <v>6.1343012704174225</v>
      </c>
      <c r="K171">
        <v>1.6696914700544463</v>
      </c>
      <c r="L171">
        <v>18.039927404718693</v>
      </c>
      <c r="M171">
        <v>15.898366606170599</v>
      </c>
    </row>
    <row r="172" spans="1:13" ht="12.75" x14ac:dyDescent="0.2">
      <c r="A172" t="s">
        <v>441</v>
      </c>
      <c r="B172">
        <v>12.405063291139239</v>
      </c>
      <c r="C172" t="s">
        <v>356</v>
      </c>
      <c r="D172">
        <v>17.215189873417721</v>
      </c>
      <c r="E172" t="s">
        <v>356</v>
      </c>
      <c r="F172" t="s">
        <v>356</v>
      </c>
      <c r="G172">
        <v>0.25316455696202533</v>
      </c>
      <c r="H172">
        <v>10.126582278481013</v>
      </c>
      <c r="I172" t="s">
        <v>356</v>
      </c>
      <c r="J172">
        <v>8.1012658227848107</v>
      </c>
      <c r="K172">
        <v>2.0253164556962027</v>
      </c>
      <c r="L172">
        <v>34.683544303797468</v>
      </c>
      <c r="M172">
        <v>15.18987341772152</v>
      </c>
    </row>
    <row r="173" spans="1:13" ht="12.75" x14ac:dyDescent="0.2">
      <c r="A173" t="s">
        <v>442</v>
      </c>
      <c r="B173">
        <v>15.355805243445692</v>
      </c>
      <c r="C173" t="s">
        <v>356</v>
      </c>
      <c r="D173">
        <v>10.861423220973784</v>
      </c>
      <c r="E173" t="s">
        <v>356</v>
      </c>
      <c r="F173" t="s">
        <v>356</v>
      </c>
      <c r="G173">
        <v>0.74906367041198507</v>
      </c>
      <c r="H173">
        <v>11.610486891385769</v>
      </c>
      <c r="I173" t="s">
        <v>356</v>
      </c>
      <c r="J173">
        <v>4.868913857677903</v>
      </c>
      <c r="K173">
        <v>1.4981273408239701</v>
      </c>
      <c r="L173">
        <v>40.074906367041194</v>
      </c>
      <c r="M173">
        <v>14.981273408239701</v>
      </c>
    </row>
    <row r="174" spans="1:13" ht="12.75" x14ac:dyDescent="0.2">
      <c r="A174" t="s">
        <v>443</v>
      </c>
      <c r="B174">
        <v>43.15789473684211</v>
      </c>
      <c r="C174">
        <v>0.15037593984962408</v>
      </c>
      <c r="D174">
        <v>22.105263157894736</v>
      </c>
      <c r="E174">
        <v>0.15037593984962408</v>
      </c>
      <c r="F174">
        <v>0.15037593984962408</v>
      </c>
      <c r="G174">
        <v>0.15037593984962408</v>
      </c>
      <c r="H174">
        <v>6.7669172932330826</v>
      </c>
      <c r="I174" t="s">
        <v>356</v>
      </c>
      <c r="J174">
        <v>3.3082706766917291</v>
      </c>
      <c r="K174">
        <v>0.30075187969924816</v>
      </c>
      <c r="L174">
        <v>14.586466165413533</v>
      </c>
      <c r="M174">
        <v>9.1729323308270683</v>
      </c>
    </row>
    <row r="175" spans="1:13" ht="12.75" x14ac:dyDescent="0.2">
      <c r="A175" t="s">
        <v>444</v>
      </c>
      <c r="B175">
        <v>25.609756097560975</v>
      </c>
      <c r="C175">
        <v>0.20325203252032523</v>
      </c>
      <c r="D175">
        <v>18.800813008130081</v>
      </c>
      <c r="E175">
        <v>0.96544715447154472</v>
      </c>
      <c r="F175">
        <v>0.1524390243902439</v>
      </c>
      <c r="G175">
        <v>1.2195121951219512</v>
      </c>
      <c r="H175">
        <v>17.225609756097558</v>
      </c>
      <c r="I175">
        <v>0.10162601626016261</v>
      </c>
      <c r="J175">
        <v>6.7073170731707323</v>
      </c>
      <c r="K175">
        <v>3.0487804878048781</v>
      </c>
      <c r="L175">
        <v>15.802845528455284</v>
      </c>
      <c r="M175">
        <v>10.16260162601626</v>
      </c>
    </row>
    <row r="176" spans="1:13" ht="12.75" x14ac:dyDescent="0.2">
      <c r="A176" t="s">
        <v>445</v>
      </c>
      <c r="B176">
        <v>5.2905811623246493</v>
      </c>
      <c r="C176">
        <v>9.0180360721442893E-2</v>
      </c>
      <c r="D176">
        <v>21.583166332665328</v>
      </c>
      <c r="E176">
        <v>0.27054108216432865</v>
      </c>
      <c r="F176">
        <v>2.004008016032064E-2</v>
      </c>
      <c r="G176">
        <v>0.4709418837675351</v>
      </c>
      <c r="H176">
        <v>6.603206412825652</v>
      </c>
      <c r="I176">
        <v>3.0060120240480961E-2</v>
      </c>
      <c r="J176">
        <v>5.2705410821643293</v>
      </c>
      <c r="K176">
        <v>2.5450901803607215</v>
      </c>
      <c r="L176">
        <v>26.292585170340683</v>
      </c>
      <c r="M176">
        <v>31.53306613226453</v>
      </c>
    </row>
    <row r="177" spans="1:13" ht="12.75" x14ac:dyDescent="0.2">
      <c r="A177" t="s">
        <v>446</v>
      </c>
      <c r="B177">
        <v>30.590455049944502</v>
      </c>
      <c r="C177">
        <v>0.24195338512763595</v>
      </c>
      <c r="D177">
        <v>18.261931187569367</v>
      </c>
      <c r="E177">
        <v>0.59045504994450615</v>
      </c>
      <c r="F177">
        <v>0.13540510543840176</v>
      </c>
      <c r="G177">
        <v>1.0721420643729189</v>
      </c>
      <c r="H177">
        <v>17.886792452830189</v>
      </c>
      <c r="I177">
        <v>0.18201997780244172</v>
      </c>
      <c r="J177">
        <v>5.6026637069922307</v>
      </c>
      <c r="K177">
        <v>2.1576026637069923</v>
      </c>
      <c r="L177">
        <v>18.923418423973363</v>
      </c>
      <c r="M177">
        <v>4.3551609322974469</v>
      </c>
    </row>
    <row r="178" spans="1:13" ht="12.75" x14ac:dyDescent="0.2">
      <c r="A178" t="s">
        <v>447</v>
      </c>
      <c r="B178">
        <v>29.42325660409411</v>
      </c>
      <c r="C178">
        <v>0.18686825787819589</v>
      </c>
      <c r="D178">
        <v>20.597978425210226</v>
      </c>
      <c r="E178">
        <v>0.1698802344347235</v>
      </c>
      <c r="F178">
        <v>4.2470058608680875E-2</v>
      </c>
      <c r="G178">
        <v>0.18686825787819589</v>
      </c>
      <c r="H178">
        <v>5.045442962711288</v>
      </c>
      <c r="I178">
        <v>1.6988023443472354E-2</v>
      </c>
      <c r="J178">
        <v>6.9735836235453998</v>
      </c>
      <c r="K178">
        <v>1.9875987428862651</v>
      </c>
      <c r="L178">
        <v>17.65905036948951</v>
      </c>
      <c r="M178">
        <v>17.710014439819926</v>
      </c>
    </row>
    <row r="179" spans="1:13" ht="12.75" x14ac:dyDescent="0.2">
      <c r="A179" t="s">
        <v>448</v>
      </c>
      <c r="B179">
        <v>36.983620814610809</v>
      </c>
      <c r="C179">
        <v>0.12320626177706916</v>
      </c>
      <c r="D179">
        <v>15.494999275257285</v>
      </c>
      <c r="E179">
        <v>0.77547470647919992</v>
      </c>
      <c r="F179">
        <v>7.2474271633570078E-2</v>
      </c>
      <c r="G179">
        <v>0.80446441513262801</v>
      </c>
      <c r="H179">
        <v>14.697782287288014</v>
      </c>
      <c r="I179">
        <v>7.2474271633570078E-2</v>
      </c>
      <c r="J179">
        <v>4.2397448905638502</v>
      </c>
      <c r="K179">
        <v>1.4929699956515436</v>
      </c>
      <c r="L179">
        <v>12.740976953181621</v>
      </c>
      <c r="M179">
        <v>12.501811856790839</v>
      </c>
    </row>
    <row r="180" spans="1:13" ht="12.75" x14ac:dyDescent="0.2">
      <c r="A180" t="s">
        <v>449</v>
      </c>
      <c r="B180">
        <v>2.2159222402221705</v>
      </c>
      <c r="C180">
        <v>0.40499884286044896</v>
      </c>
      <c r="D180">
        <v>19.214302244850728</v>
      </c>
      <c r="E180">
        <v>1.388567461235825</v>
      </c>
      <c r="F180">
        <v>4.0499884286044896E-2</v>
      </c>
      <c r="G180">
        <v>0.94306873408933123</v>
      </c>
      <c r="H180">
        <v>5.2186993751446424</v>
      </c>
      <c r="I180">
        <v>9.8356861837537612E-2</v>
      </c>
      <c r="J180">
        <v>8.3661189539458469</v>
      </c>
      <c r="K180">
        <v>2.2679935200185142</v>
      </c>
      <c r="L180">
        <v>27.088636889608885</v>
      </c>
      <c r="M180">
        <v>32.752834991900023</v>
      </c>
    </row>
    <row r="181" spans="1:13" ht="12.75" x14ac:dyDescent="0.2">
      <c r="A181" t="s">
        <v>450</v>
      </c>
      <c r="B181">
        <v>14.927344782034346</v>
      </c>
      <c r="C181">
        <v>0.39630118890356669</v>
      </c>
      <c r="D181">
        <v>28.269484808454425</v>
      </c>
      <c r="E181">
        <v>0.66050198150594452</v>
      </c>
      <c r="F181" t="s">
        <v>356</v>
      </c>
      <c r="G181">
        <v>0.26420079260237783</v>
      </c>
      <c r="H181">
        <v>2.3778071334213999</v>
      </c>
      <c r="I181" t="s">
        <v>356</v>
      </c>
      <c r="J181">
        <v>10.568031704095112</v>
      </c>
      <c r="K181">
        <v>2.1136063408190227</v>
      </c>
      <c r="L181">
        <v>27.741083223249667</v>
      </c>
      <c r="M181">
        <v>12.681638044914134</v>
      </c>
    </row>
    <row r="182" spans="1:13" ht="12.75" x14ac:dyDescent="0.2">
      <c r="A182" t="s">
        <v>451</v>
      </c>
      <c r="B182">
        <v>36.056442629038251</v>
      </c>
      <c r="C182">
        <v>0.12152719170914492</v>
      </c>
      <c r="D182">
        <v>10.464841508287479</v>
      </c>
      <c r="E182">
        <v>0.31394524524862438</v>
      </c>
      <c r="F182">
        <v>3.3757553252540255E-2</v>
      </c>
      <c r="G182">
        <v>0.48610876683657966</v>
      </c>
      <c r="H182">
        <v>5.3573237011781387</v>
      </c>
      <c r="I182">
        <v>3.7133308577794281E-2</v>
      </c>
      <c r="J182">
        <v>4.5640211997434426</v>
      </c>
      <c r="K182">
        <v>16.669479796104376</v>
      </c>
      <c r="L182">
        <v>7.4367889815346189</v>
      </c>
      <c r="M182">
        <v>18.458630118489012</v>
      </c>
    </row>
    <row r="183" spans="1:13" ht="12.75" x14ac:dyDescent="0.2">
      <c r="A183" t="s">
        <v>452</v>
      </c>
      <c r="B183">
        <v>13.74341183534592</v>
      </c>
      <c r="C183">
        <v>0.3469210754553339</v>
      </c>
      <c r="D183">
        <v>26.77296684235106</v>
      </c>
      <c r="E183">
        <v>0.68049903262392419</v>
      </c>
      <c r="F183">
        <v>6.0044032290346258E-2</v>
      </c>
      <c r="G183">
        <v>0.80725865634798855</v>
      </c>
      <c r="H183">
        <v>11.1214890920008</v>
      </c>
      <c r="I183">
        <v>0.16678897858429514</v>
      </c>
      <c r="J183">
        <v>6.0644472613249718</v>
      </c>
      <c r="K183">
        <v>2.748682367069184</v>
      </c>
      <c r="L183">
        <v>27.133231036093136</v>
      </c>
      <c r="M183">
        <v>10.354259790513042</v>
      </c>
    </row>
    <row r="184" spans="1:13" ht="12.75" x14ac:dyDescent="0.2">
      <c r="A184" t="s">
        <v>453</v>
      </c>
      <c r="B184">
        <v>35.104153827190927</v>
      </c>
      <c r="C184">
        <v>0.35745100456058176</v>
      </c>
      <c r="D184">
        <v>18.230001232589672</v>
      </c>
      <c r="E184">
        <v>0.39442869468753855</v>
      </c>
      <c r="F184">
        <v>0.13558486379884135</v>
      </c>
      <c r="G184">
        <v>0.66559842228522126</v>
      </c>
      <c r="H184">
        <v>8.8623197337606303</v>
      </c>
      <c r="I184">
        <v>0.11093307038087021</v>
      </c>
      <c r="J184">
        <v>5.6206088992974239</v>
      </c>
      <c r="K184">
        <v>2.2433132010353756</v>
      </c>
      <c r="L184">
        <v>22.174288179465059</v>
      </c>
      <c r="M184">
        <v>6.1013188709478614</v>
      </c>
    </row>
    <row r="185" spans="1:13" ht="12.75" x14ac:dyDescent="0.2">
      <c r="A185" t="s">
        <v>454</v>
      </c>
      <c r="B185">
        <v>12.684124386252046</v>
      </c>
      <c r="C185">
        <v>0.49099836333878888</v>
      </c>
      <c r="D185">
        <v>34.533551554828151</v>
      </c>
      <c r="E185">
        <v>0.49099836333878888</v>
      </c>
      <c r="F185">
        <v>8.1833060556464818E-2</v>
      </c>
      <c r="G185">
        <v>0.24549918166939444</v>
      </c>
      <c r="H185">
        <v>9.1653027823240585</v>
      </c>
      <c r="I185">
        <v>0.24549918166939444</v>
      </c>
      <c r="J185">
        <v>15.957446808510639</v>
      </c>
      <c r="K185">
        <v>3.6006546644844519</v>
      </c>
      <c r="L185">
        <v>9.9018003273322428</v>
      </c>
      <c r="M185">
        <v>12.60229132569558</v>
      </c>
    </row>
    <row r="186" spans="1:13" ht="12.75" x14ac:dyDescent="0.2">
      <c r="A186" t="s">
        <v>455</v>
      </c>
      <c r="B186">
        <v>13.602015113350127</v>
      </c>
      <c r="C186">
        <v>0.20990764063811923</v>
      </c>
      <c r="D186">
        <v>29.911838790931988</v>
      </c>
      <c r="E186">
        <v>0.27287993282955503</v>
      </c>
      <c r="F186">
        <v>2.0990764063811923E-2</v>
      </c>
      <c r="G186">
        <v>0.65071368597816959</v>
      </c>
      <c r="H186">
        <v>5.4995801847187238</v>
      </c>
      <c r="I186">
        <v>4.1981528127623846E-2</v>
      </c>
      <c r="J186">
        <v>5.940386230058774</v>
      </c>
      <c r="K186">
        <v>2.3089840470193113</v>
      </c>
      <c r="L186">
        <v>20.29806884970613</v>
      </c>
      <c r="M186">
        <v>21.242653232577666</v>
      </c>
    </row>
    <row r="187" spans="1:13" ht="12.75" x14ac:dyDescent="0.2">
      <c r="A187" t="s">
        <v>456</v>
      </c>
      <c r="B187">
        <v>6.207674943566591</v>
      </c>
      <c r="C187">
        <v>0.33860045146726864</v>
      </c>
      <c r="D187">
        <v>17.832957110609481</v>
      </c>
      <c r="E187">
        <v>0.33860045146726864</v>
      </c>
      <c r="F187">
        <v>0.11286681715575619</v>
      </c>
      <c r="G187">
        <v>0.22573363431151239</v>
      </c>
      <c r="H187">
        <v>6.5462753950338595</v>
      </c>
      <c r="I187" t="s">
        <v>356</v>
      </c>
      <c r="J187">
        <v>15.349887133182843</v>
      </c>
      <c r="K187">
        <v>5.1918735891647856</v>
      </c>
      <c r="L187">
        <v>37.697516930022573</v>
      </c>
      <c r="M187">
        <v>10.158013544018059</v>
      </c>
    </row>
    <row r="188" spans="1:13" ht="12.75" x14ac:dyDescent="0.2">
      <c r="A188" t="s">
        <v>457</v>
      </c>
      <c r="B188">
        <v>26.999332212678752</v>
      </c>
      <c r="C188">
        <v>0.12204388974601055</v>
      </c>
      <c r="D188">
        <v>13.330416561125565</v>
      </c>
      <c r="E188">
        <v>0.31086651161719664</v>
      </c>
      <c r="F188">
        <v>2.7632578810417481E-2</v>
      </c>
      <c r="G188">
        <v>0.46745112487622903</v>
      </c>
      <c r="H188">
        <v>5.4689478895617931</v>
      </c>
      <c r="I188">
        <v>4.1448868215626225E-2</v>
      </c>
      <c r="J188">
        <v>4.755106270292675</v>
      </c>
      <c r="K188">
        <v>12.554401639533008</v>
      </c>
      <c r="L188">
        <v>12.363276302760955</v>
      </c>
      <c r="M188">
        <v>23.55907615078177</v>
      </c>
    </row>
    <row r="189" spans="1:13" ht="12.75" x14ac:dyDescent="0.2">
      <c r="A189" t="s">
        <v>458</v>
      </c>
      <c r="B189">
        <v>13.280467267804994</v>
      </c>
      <c r="C189">
        <v>0.33254460574278955</v>
      </c>
      <c r="D189">
        <v>22.49578990002345</v>
      </c>
      <c r="E189">
        <v>0.80151776768774918</v>
      </c>
      <c r="F189">
        <v>4.902901238515487E-2</v>
      </c>
      <c r="G189">
        <v>0.66722090767623798</v>
      </c>
      <c r="H189">
        <v>7.1433139348979973</v>
      </c>
      <c r="I189">
        <v>0.10018972096096865</v>
      </c>
      <c r="J189">
        <v>7.6463942358935002</v>
      </c>
      <c r="K189">
        <v>2.4386604421137896</v>
      </c>
      <c r="L189">
        <v>24.499584319242821</v>
      </c>
      <c r="M189">
        <v>20.545287885570549</v>
      </c>
    </row>
    <row r="190" spans="1:13" ht="12.75" x14ac:dyDescent="0.2">
      <c r="A190" t="s">
        <v>459</v>
      </c>
      <c r="B190">
        <v>47.465667915106117</v>
      </c>
      <c r="C190">
        <v>0.16229712858926343</v>
      </c>
      <c r="D190">
        <v>14.300873907615481</v>
      </c>
      <c r="E190">
        <v>0.32459425717852686</v>
      </c>
      <c r="F190">
        <v>8.7390761548064924E-2</v>
      </c>
      <c r="G190">
        <v>0.47440699126092384</v>
      </c>
      <c r="H190">
        <v>7.6092384519350809</v>
      </c>
      <c r="I190">
        <v>6.2421972534332085E-2</v>
      </c>
      <c r="J190">
        <v>4.2072409488139826</v>
      </c>
      <c r="K190">
        <v>1.6729088639200997</v>
      </c>
      <c r="L190">
        <v>15.374531835205993</v>
      </c>
      <c r="M190">
        <v>8.2584269662921344</v>
      </c>
    </row>
    <row r="191" spans="1:13" ht="12.75" x14ac:dyDescent="0.2">
      <c r="A191" t="s">
        <v>460</v>
      </c>
      <c r="B191">
        <v>32.576121987589588</v>
      </c>
      <c r="C191">
        <v>0.21766318726249459</v>
      </c>
      <c r="D191">
        <v>19.254172879888404</v>
      </c>
      <c r="E191">
        <v>0.56159507431814903</v>
      </c>
      <c r="F191">
        <v>0.10582519601712445</v>
      </c>
      <c r="G191">
        <v>0.87546298523257493</v>
      </c>
      <c r="H191">
        <v>14.371783154552888</v>
      </c>
      <c r="I191">
        <v>0.13709173120400212</v>
      </c>
      <c r="J191">
        <v>5.262398383760643</v>
      </c>
      <c r="K191">
        <v>1.9625763624993988</v>
      </c>
      <c r="L191">
        <v>17.835153206022415</v>
      </c>
      <c r="M191">
        <v>6.840155851652316</v>
      </c>
    </row>
    <row r="192" spans="1:13" ht="12.75" x14ac:dyDescent="0.2">
      <c r="A192" t="s">
        <v>496</v>
      </c>
      <c r="B192">
        <v>27.381744430613388</v>
      </c>
      <c r="C192">
        <v>0.21730265699446283</v>
      </c>
      <c r="D192">
        <v>17.917543031291583</v>
      </c>
      <c r="E192">
        <v>0.53869596943812503</v>
      </c>
      <c r="F192">
        <v>6.7605271064943975E-2</v>
      </c>
      <c r="G192">
        <v>0.7152208438854788</v>
      </c>
      <c r="H192">
        <v>10.162789200326221</v>
      </c>
      <c r="I192">
        <v>0.10623685453062626</v>
      </c>
      <c r="J192">
        <v>5.7158647036099071</v>
      </c>
      <c r="K192">
        <v>4.2011847018929478</v>
      </c>
      <c r="L192">
        <v>19.467635317852082</v>
      </c>
      <c r="M192">
        <v>13.508177018500236</v>
      </c>
    </row>
    <row r="193" spans="1:13" ht="12.75" x14ac:dyDescent="0.2">
      <c r="A193" t="s">
        <v>466</v>
      </c>
      <c r="B193">
        <v>43.935036372864147</v>
      </c>
      <c r="C193">
        <v>0.14379969548299781</v>
      </c>
      <c r="D193">
        <v>22.678057858230417</v>
      </c>
      <c r="E193">
        <v>0.45677550329893418</v>
      </c>
      <c r="F193">
        <v>5.0752833699881574E-2</v>
      </c>
      <c r="G193">
        <v>0.47369311453222807</v>
      </c>
      <c r="H193">
        <v>7.3507020808661814</v>
      </c>
      <c r="I193">
        <v>5.9211639316528508E-2</v>
      </c>
      <c r="J193">
        <v>4.4324141431229913</v>
      </c>
      <c r="K193">
        <v>1.2688208424970393</v>
      </c>
      <c r="L193">
        <v>15.158179665031298</v>
      </c>
      <c r="M193">
        <v>3.9925562510573505</v>
      </c>
    </row>
    <row r="194" spans="1:13" ht="12.75" x14ac:dyDescent="0.2">
      <c r="A194" t="s">
        <v>467</v>
      </c>
      <c r="B194">
        <v>7.3733928102860142</v>
      </c>
      <c r="C194">
        <v>0.20991865652059827</v>
      </c>
      <c r="D194">
        <v>17.633167147730255</v>
      </c>
      <c r="E194">
        <v>0.44607714510627128</v>
      </c>
      <c r="F194" t="s">
        <v>356</v>
      </c>
      <c r="G194">
        <v>0.3148779847808974</v>
      </c>
      <c r="H194">
        <v>4.1458934662818159</v>
      </c>
      <c r="I194">
        <v>0.10495932826029913</v>
      </c>
      <c r="J194">
        <v>6.0351613749672</v>
      </c>
      <c r="K194">
        <v>5.5103647336657051</v>
      </c>
      <c r="L194">
        <v>22.749934400419839</v>
      </c>
      <c r="M194">
        <v>35.47625295198111</v>
      </c>
    </row>
    <row r="195" spans="1:13" ht="12.75" x14ac:dyDescent="0.2">
      <c r="A195" t="s">
        <v>468</v>
      </c>
      <c r="B195">
        <v>42.814934192855226</v>
      </c>
      <c r="C195">
        <v>0.29546065001343003</v>
      </c>
      <c r="D195">
        <v>14.826752618855762</v>
      </c>
      <c r="E195">
        <v>0.48348106365834009</v>
      </c>
      <c r="F195">
        <v>0.13430029546065003</v>
      </c>
      <c r="G195">
        <v>0.61778135911899013</v>
      </c>
      <c r="H195">
        <v>8.004297609454742</v>
      </c>
      <c r="I195">
        <v>0.10744023636852001</v>
      </c>
      <c r="J195">
        <v>5.1302712865968303</v>
      </c>
      <c r="K195">
        <v>2.0413644910018802</v>
      </c>
      <c r="L195">
        <v>23.180230996508193</v>
      </c>
      <c r="M195">
        <v>2.3636852001074402</v>
      </c>
    </row>
    <row r="196" spans="1:13" ht="12.75" x14ac:dyDescent="0.2">
      <c r="A196" t="s">
        <v>469</v>
      </c>
      <c r="B196">
        <v>66.995383969785976</v>
      </c>
      <c r="C196">
        <v>4.1963911036508601E-2</v>
      </c>
      <c r="D196">
        <v>10.532941670163659</v>
      </c>
      <c r="E196" t="s">
        <v>356</v>
      </c>
      <c r="F196">
        <v>4.1963911036508601E-2</v>
      </c>
      <c r="G196">
        <v>6.2945866554762905E-2</v>
      </c>
      <c r="H196">
        <v>3.4200587494754511</v>
      </c>
      <c r="I196">
        <v>2.0981955518254301E-2</v>
      </c>
      <c r="J196">
        <v>2.0562316407889214</v>
      </c>
      <c r="K196">
        <v>1.3008812421317666</v>
      </c>
      <c r="L196">
        <v>7.3436844313890051</v>
      </c>
      <c r="M196">
        <v>8.1829626521191781</v>
      </c>
    </row>
    <row r="197" spans="1:13" ht="12.75" x14ac:dyDescent="0.2">
      <c r="A197" t="s">
        <v>470</v>
      </c>
      <c r="B197">
        <v>59.370816599732265</v>
      </c>
      <c r="C197">
        <v>0.13386880856760375</v>
      </c>
      <c r="D197">
        <v>12.315930388219545</v>
      </c>
      <c r="E197" t="s">
        <v>356</v>
      </c>
      <c r="F197" t="s">
        <v>356</v>
      </c>
      <c r="G197">
        <v>0.53547523427041499</v>
      </c>
      <c r="H197">
        <v>9.571619812583668</v>
      </c>
      <c r="I197" t="s">
        <v>356</v>
      </c>
      <c r="J197">
        <v>2.0749665327978581</v>
      </c>
      <c r="K197">
        <v>0.40160642570281119</v>
      </c>
      <c r="L197">
        <v>12.51673360107095</v>
      </c>
      <c r="M197">
        <v>3.0789825970548863</v>
      </c>
    </row>
    <row r="198" spans="1:13" ht="12.75" x14ac:dyDescent="0.2">
      <c r="A198" t="s">
        <v>471</v>
      </c>
      <c r="B198">
        <v>34.208840486867395</v>
      </c>
      <c r="C198">
        <v>0.22421524663677131</v>
      </c>
      <c r="D198">
        <v>15.502882767456757</v>
      </c>
      <c r="E198">
        <v>0.67264573991031396</v>
      </c>
      <c r="F198">
        <v>0.22421524663677131</v>
      </c>
      <c r="G198">
        <v>0.76873798846893027</v>
      </c>
      <c r="H198">
        <v>7.270980140935297</v>
      </c>
      <c r="I198">
        <v>0.12812299807815503</v>
      </c>
      <c r="J198">
        <v>6.0858424087123639</v>
      </c>
      <c r="K198">
        <v>1.8577834721332478</v>
      </c>
      <c r="L198">
        <v>17.584881486226777</v>
      </c>
      <c r="M198">
        <v>15.47085201793722</v>
      </c>
    </row>
    <row r="199" spans="1:13" ht="12.75" x14ac:dyDescent="0.2">
      <c r="A199" t="s">
        <v>472</v>
      </c>
      <c r="B199">
        <v>8.4112149532710276</v>
      </c>
      <c r="C199" t="s">
        <v>356</v>
      </c>
      <c r="D199">
        <v>17.75700934579439</v>
      </c>
      <c r="E199" t="s">
        <v>356</v>
      </c>
      <c r="F199" t="s">
        <v>356</v>
      </c>
      <c r="G199">
        <v>0.7009345794392523</v>
      </c>
      <c r="H199">
        <v>10.514018691588785</v>
      </c>
      <c r="I199" t="s">
        <v>356</v>
      </c>
      <c r="J199">
        <v>7.7102803738317753</v>
      </c>
      <c r="K199">
        <v>3.2710280373831773</v>
      </c>
      <c r="L199">
        <v>37.850467289719624</v>
      </c>
      <c r="M199">
        <v>13.785046728971961</v>
      </c>
    </row>
    <row r="200" spans="1:13" ht="12.75" x14ac:dyDescent="0.2">
      <c r="A200" t="s">
        <v>473</v>
      </c>
      <c r="B200">
        <v>16.938110749185668</v>
      </c>
      <c r="C200" t="s">
        <v>356</v>
      </c>
      <c r="D200">
        <v>9.4462540716612384</v>
      </c>
      <c r="E200" t="s">
        <v>356</v>
      </c>
      <c r="F200">
        <v>0.32573289902280134</v>
      </c>
      <c r="G200">
        <v>0.97719869706840379</v>
      </c>
      <c r="H200">
        <v>10.749185667752444</v>
      </c>
      <c r="I200" t="s">
        <v>356</v>
      </c>
      <c r="J200">
        <v>5.2117263843648214</v>
      </c>
      <c r="K200">
        <v>4.5602605863192185</v>
      </c>
      <c r="L200">
        <v>39.739413680781759</v>
      </c>
      <c r="M200">
        <v>12.052117263843648</v>
      </c>
    </row>
    <row r="201" spans="1:13" ht="12.75" x14ac:dyDescent="0.2">
      <c r="A201" t="s">
        <v>474</v>
      </c>
      <c r="B201">
        <v>39.039039039039039</v>
      </c>
      <c r="C201">
        <v>0.15015015015015015</v>
      </c>
      <c r="D201">
        <v>23.423423423423422</v>
      </c>
      <c r="E201">
        <v>0.15015015015015015</v>
      </c>
      <c r="F201">
        <v>0.15015015015015015</v>
      </c>
      <c r="G201">
        <v>0.15015015015015015</v>
      </c>
      <c r="H201">
        <v>8.408408408408409</v>
      </c>
      <c r="I201" t="s">
        <v>356</v>
      </c>
      <c r="J201">
        <v>3.4534534534534531</v>
      </c>
      <c r="K201">
        <v>0.3003003003003003</v>
      </c>
      <c r="L201">
        <v>16.216216216216218</v>
      </c>
      <c r="M201">
        <v>8.5585585585585591</v>
      </c>
    </row>
    <row r="202" spans="1:13" ht="12.75" x14ac:dyDescent="0.2">
      <c r="A202" t="s">
        <v>475</v>
      </c>
      <c r="B202">
        <v>20.049504950495052</v>
      </c>
      <c r="C202">
        <v>0.14851485148514851</v>
      </c>
      <c r="D202">
        <v>20.396039603960396</v>
      </c>
      <c r="E202">
        <v>1.1881188118811881</v>
      </c>
      <c r="F202">
        <v>9.9009900990099015E-2</v>
      </c>
      <c r="G202">
        <v>1.4356435643564358</v>
      </c>
      <c r="H202">
        <v>19.059405940594061</v>
      </c>
      <c r="I202">
        <v>0.34653465346534656</v>
      </c>
      <c r="J202">
        <v>6.9306930693069315</v>
      </c>
      <c r="K202">
        <v>4.6534653465346532</v>
      </c>
      <c r="L202">
        <v>17.425742574257423</v>
      </c>
      <c r="M202">
        <v>8.2673267326732685</v>
      </c>
    </row>
    <row r="203" spans="1:13" ht="12.75" x14ac:dyDescent="0.2">
      <c r="A203" t="s">
        <v>476</v>
      </c>
      <c r="B203">
        <v>5.5044035228182544</v>
      </c>
      <c r="C203">
        <v>8.0064051240992792E-2</v>
      </c>
      <c r="D203">
        <v>20.986789431545237</v>
      </c>
      <c r="E203">
        <v>0.29023218574859888</v>
      </c>
      <c r="F203">
        <v>4.0032025620496396E-2</v>
      </c>
      <c r="G203">
        <v>0.48038430744595673</v>
      </c>
      <c r="H203">
        <v>6.7954363490792629</v>
      </c>
      <c r="I203">
        <v>5.004003202562049E-2</v>
      </c>
      <c r="J203">
        <v>5.2141713370696552</v>
      </c>
      <c r="K203">
        <v>2.5620496397117694</v>
      </c>
      <c r="L203">
        <v>28.362690152121701</v>
      </c>
      <c r="M203">
        <v>29.633706965572458</v>
      </c>
    </row>
    <row r="204" spans="1:13" ht="12.75" x14ac:dyDescent="0.2">
      <c r="A204" t="s">
        <v>477</v>
      </c>
      <c r="B204">
        <v>27.742790851839576</v>
      </c>
      <c r="C204">
        <v>0.24969616616948404</v>
      </c>
      <c r="D204">
        <v>17.936139653077007</v>
      </c>
      <c r="E204">
        <v>0.62755496630206609</v>
      </c>
      <c r="F204">
        <v>0.11711413103524472</v>
      </c>
      <c r="G204">
        <v>1.230803226162855</v>
      </c>
      <c r="H204">
        <v>18.358192464921004</v>
      </c>
      <c r="I204">
        <v>0.20550215445807093</v>
      </c>
      <c r="J204">
        <v>5.9507236769417746</v>
      </c>
      <c r="K204">
        <v>2.1920229808860898</v>
      </c>
      <c r="L204">
        <v>21.166721909181305</v>
      </c>
      <c r="M204">
        <v>4.2227378190255216</v>
      </c>
    </row>
    <row r="205" spans="1:13" ht="12.75" x14ac:dyDescent="0.2">
      <c r="A205" t="s">
        <v>478</v>
      </c>
      <c r="B205">
        <v>29.346291220201014</v>
      </c>
      <c r="C205">
        <v>0.174433092449539</v>
      </c>
      <c r="D205">
        <v>19.810615499626213</v>
      </c>
      <c r="E205">
        <v>0.28241548301353936</v>
      </c>
      <c r="F205">
        <v>4.1531688678461666E-2</v>
      </c>
      <c r="G205">
        <v>0.31564083395630865</v>
      </c>
      <c r="H205">
        <v>5.1831547470720167</v>
      </c>
      <c r="I205">
        <v>2.4919013207077002E-2</v>
      </c>
      <c r="J205">
        <v>7.1434504526954061</v>
      </c>
      <c r="K205">
        <v>1.8440069773236982</v>
      </c>
      <c r="L205">
        <v>18.80554863360744</v>
      </c>
      <c r="M205">
        <v>17.027992358169282</v>
      </c>
    </row>
    <row r="206" spans="1:13" ht="12.75" x14ac:dyDescent="0.2">
      <c r="A206" t="s">
        <v>479</v>
      </c>
      <c r="B206">
        <v>33.478633700157211</v>
      </c>
      <c r="C206">
        <v>0.13577247391739317</v>
      </c>
      <c r="D206">
        <v>16.085465199371161</v>
      </c>
      <c r="E206">
        <v>0.74317564670573111</v>
      </c>
      <c r="F206">
        <v>9.2896955838216388E-2</v>
      </c>
      <c r="G206">
        <v>0.82178076318422177</v>
      </c>
      <c r="H206">
        <v>15.728169215378019</v>
      </c>
      <c r="I206">
        <v>8.5751036158353583E-2</v>
      </c>
      <c r="J206">
        <v>4.7377447477490353</v>
      </c>
      <c r="K206">
        <v>1.343432899814206</v>
      </c>
      <c r="L206">
        <v>14.913534371873659</v>
      </c>
      <c r="M206">
        <v>11.833642989852795</v>
      </c>
    </row>
    <row r="207" spans="1:13" ht="12.75" x14ac:dyDescent="0.2">
      <c r="A207" t="s">
        <v>480</v>
      </c>
      <c r="B207">
        <v>2.1832559738696924</v>
      </c>
      <c r="C207">
        <v>0.42977479800584495</v>
      </c>
      <c r="D207">
        <v>18.594922927052888</v>
      </c>
      <c r="E207">
        <v>1.4153916680992493</v>
      </c>
      <c r="F207">
        <v>5.1572975760701398E-2</v>
      </c>
      <c r="G207">
        <v>0.87101025729184567</v>
      </c>
      <c r="H207">
        <v>5.3406681565526331</v>
      </c>
      <c r="I207">
        <v>0.10887628216148071</v>
      </c>
      <c r="J207">
        <v>8.4293163715546395</v>
      </c>
      <c r="K207">
        <v>2.3838175462724198</v>
      </c>
      <c r="L207">
        <v>28.479743281187325</v>
      </c>
      <c r="M207">
        <v>31.711649762191279</v>
      </c>
    </row>
    <row r="208" spans="1:13" ht="12.75" x14ac:dyDescent="0.2">
      <c r="A208" t="s">
        <v>481</v>
      </c>
      <c r="B208">
        <v>13.175230566534916</v>
      </c>
      <c r="C208">
        <v>0.39525691699604742</v>
      </c>
      <c r="D208">
        <v>27.66798418972332</v>
      </c>
      <c r="E208">
        <v>0.5270092226613966</v>
      </c>
      <c r="F208" t="s">
        <v>356</v>
      </c>
      <c r="G208">
        <v>0.13175230566534915</v>
      </c>
      <c r="H208">
        <v>2.2397891963109355</v>
      </c>
      <c r="I208" t="s">
        <v>356</v>
      </c>
      <c r="J208">
        <v>10.803689064558631</v>
      </c>
      <c r="K208">
        <v>1.3175230566534915</v>
      </c>
      <c r="L208">
        <v>31.357048748353094</v>
      </c>
      <c r="M208">
        <v>12.384716732542818</v>
      </c>
    </row>
    <row r="209" spans="1:13" ht="12.75" x14ac:dyDescent="0.2">
      <c r="A209" t="s">
        <v>482</v>
      </c>
      <c r="B209">
        <v>39.250908350028865</v>
      </c>
      <c r="C209">
        <v>0.13243234065672857</v>
      </c>
      <c r="D209">
        <v>9.8203674148527966</v>
      </c>
      <c r="E209">
        <v>0.2886345886108187</v>
      </c>
      <c r="F209">
        <v>2.7165608339841763E-2</v>
      </c>
      <c r="G209">
        <v>0.46860674386227036</v>
      </c>
      <c r="H209">
        <v>5.1784440897823361</v>
      </c>
      <c r="I209">
        <v>3.7352711467282418E-2</v>
      </c>
      <c r="J209">
        <v>4.2921661176949986</v>
      </c>
      <c r="K209">
        <v>15.280654691160992</v>
      </c>
      <c r="L209">
        <v>7.589391829943291</v>
      </c>
      <c r="M209">
        <v>17.633875513599783</v>
      </c>
    </row>
    <row r="210" spans="1:13" ht="12.75" x14ac:dyDescent="0.2">
      <c r="A210" t="s">
        <v>483</v>
      </c>
      <c r="B210">
        <v>12.132108136902383</v>
      </c>
      <c r="C210">
        <v>0.31295778399254226</v>
      </c>
      <c r="D210">
        <v>25.975496071381009</v>
      </c>
      <c r="E210">
        <v>0.65255027300572643</v>
      </c>
      <c r="F210">
        <v>6.6586762551604742E-2</v>
      </c>
      <c r="G210">
        <v>0.8389932081502196</v>
      </c>
      <c r="H210">
        <v>11.399653748834732</v>
      </c>
      <c r="I210">
        <v>0.14649087761353041</v>
      </c>
      <c r="J210">
        <v>6.2924490611266481</v>
      </c>
      <c r="K210">
        <v>2.53029697696098</v>
      </c>
      <c r="L210">
        <v>29.358103609002526</v>
      </c>
      <c r="M210">
        <v>10.294313490478094</v>
      </c>
    </row>
    <row r="211" spans="1:13" ht="12.75" x14ac:dyDescent="0.2">
      <c r="A211" t="s">
        <v>484</v>
      </c>
      <c r="B211">
        <v>33.158171308460325</v>
      </c>
      <c r="C211">
        <v>0.35470310036784025</v>
      </c>
      <c r="D211">
        <v>18.260641093011035</v>
      </c>
      <c r="E211">
        <v>0.39411455596426692</v>
      </c>
      <c r="F211">
        <v>0.10509721492380451</v>
      </c>
      <c r="G211">
        <v>0.63058328954282716</v>
      </c>
      <c r="H211">
        <v>8.9858118759852861</v>
      </c>
      <c r="I211">
        <v>0.1445086705202312</v>
      </c>
      <c r="J211">
        <v>5.6095638465580659</v>
      </c>
      <c r="K211">
        <v>2.0756699947451391</v>
      </c>
      <c r="L211">
        <v>24.605885444035732</v>
      </c>
      <c r="M211">
        <v>5.675249605885444</v>
      </c>
    </row>
    <row r="212" spans="1:13" ht="12.75" x14ac:dyDescent="0.2">
      <c r="A212" t="s">
        <v>485</v>
      </c>
      <c r="B212">
        <v>13.784665579119087</v>
      </c>
      <c r="C212">
        <v>0.24469820554649263</v>
      </c>
      <c r="D212">
        <v>34.58401305057096</v>
      </c>
      <c r="E212">
        <v>0.32626427406199021</v>
      </c>
      <c r="F212">
        <v>8.1566068515497553E-2</v>
      </c>
      <c r="G212">
        <v>0.32626427406199021</v>
      </c>
      <c r="H212">
        <v>8.6460032626427399</v>
      </c>
      <c r="I212">
        <v>0.24469820554649263</v>
      </c>
      <c r="J212">
        <v>16.068515497553019</v>
      </c>
      <c r="K212">
        <v>3.588907014681892</v>
      </c>
      <c r="L212">
        <v>9.7063621533442088</v>
      </c>
      <c r="M212">
        <v>12.398042414355629</v>
      </c>
    </row>
    <row r="213" spans="1:13" ht="12.75" x14ac:dyDescent="0.2">
      <c r="A213" t="s">
        <v>486</v>
      </c>
      <c r="B213">
        <v>16.158798283261802</v>
      </c>
      <c r="C213">
        <v>0.21459227467811159</v>
      </c>
      <c r="D213">
        <v>28.969957081545068</v>
      </c>
      <c r="E213">
        <v>0.27896995708154504</v>
      </c>
      <c r="F213">
        <v>2.1459227467811159E-2</v>
      </c>
      <c r="G213">
        <v>0.49356223175965669</v>
      </c>
      <c r="H213">
        <v>5.3433476394849784</v>
      </c>
      <c r="I213">
        <v>6.4377682403433473E-2</v>
      </c>
      <c r="J213">
        <v>5.9442060085836914</v>
      </c>
      <c r="K213">
        <v>1.8454935622317596</v>
      </c>
      <c r="L213">
        <v>20.515021459227466</v>
      </c>
      <c r="M213">
        <v>20.150214592274679</v>
      </c>
    </row>
    <row r="214" spans="1:13" ht="12.75" x14ac:dyDescent="0.2">
      <c r="A214" t="s">
        <v>487</v>
      </c>
      <c r="B214">
        <v>5.8230683090705488</v>
      </c>
      <c r="C214">
        <v>0.55991041433370659</v>
      </c>
      <c r="D214">
        <v>18.141097424412095</v>
      </c>
      <c r="E214">
        <v>0.33594624860022393</v>
      </c>
      <c r="F214">
        <v>0.11198208286674133</v>
      </c>
      <c r="G214">
        <v>0.11198208286674133</v>
      </c>
      <c r="H214">
        <v>6.1590145576707727</v>
      </c>
      <c r="I214" t="s">
        <v>356</v>
      </c>
      <c r="J214">
        <v>15.005599104143338</v>
      </c>
      <c r="K214">
        <v>4.7032474804031352</v>
      </c>
      <c r="L214">
        <v>39.977603583426649</v>
      </c>
      <c r="M214">
        <v>9.0705487122060475</v>
      </c>
    </row>
    <row r="215" spans="1:13" ht="12.75" x14ac:dyDescent="0.2">
      <c r="A215" t="s">
        <v>492</v>
      </c>
      <c r="B215">
        <v>28.646074169980579</v>
      </c>
      <c r="C215">
        <v>0.12716174974567651</v>
      </c>
      <c r="D215">
        <v>13.088412096550448</v>
      </c>
      <c r="E215">
        <v>0.30287616757606584</v>
      </c>
      <c r="F215">
        <v>2.7744381762693057E-2</v>
      </c>
      <c r="G215">
        <v>0.45778229908443541</v>
      </c>
      <c r="H215">
        <v>5.4610191436234166</v>
      </c>
      <c r="I215">
        <v>4.6240636271155093E-2</v>
      </c>
      <c r="J215">
        <v>4.6587441043188749</v>
      </c>
      <c r="K215">
        <v>11.48154998612781</v>
      </c>
      <c r="L215">
        <v>13.724220845278831</v>
      </c>
      <c r="M215">
        <v>21.978174419680016</v>
      </c>
    </row>
    <row r="216" spans="1:13" ht="12.75" x14ac:dyDescent="0.2">
      <c r="A216" t="s">
        <v>493</v>
      </c>
      <c r="B216">
        <v>12.782256362638755</v>
      </c>
      <c r="C216">
        <v>0.32499050352424769</v>
      </c>
      <c r="D216">
        <v>21.793356687629259</v>
      </c>
      <c r="E216">
        <v>0.82302789853543246</v>
      </c>
      <c r="F216">
        <v>5.4868526569028825E-2</v>
      </c>
      <c r="G216">
        <v>0.67952559827797243</v>
      </c>
      <c r="H216">
        <v>7.2721900983412819</v>
      </c>
      <c r="I216">
        <v>9.9185413413244425E-2</v>
      </c>
      <c r="J216">
        <v>7.7849997889672045</v>
      </c>
      <c r="K216">
        <v>2.3509053306883887</v>
      </c>
      <c r="L216">
        <v>26.077322415903431</v>
      </c>
      <c r="M216">
        <v>19.957371375511755</v>
      </c>
    </row>
    <row r="217" spans="1:13" ht="12.75" x14ac:dyDescent="0.2">
      <c r="A217" t="s">
        <v>494</v>
      </c>
      <c r="B217">
        <v>45.352777441607167</v>
      </c>
      <c r="C217">
        <v>0.15732784702892411</v>
      </c>
      <c r="D217">
        <v>14.492315139779741</v>
      </c>
      <c r="E217">
        <v>0.38726854653273629</v>
      </c>
      <c r="F217">
        <v>0.10891927871233209</v>
      </c>
      <c r="G217">
        <v>0.56880067771995635</v>
      </c>
      <c r="H217">
        <v>8.1689459034249072</v>
      </c>
      <c r="I217">
        <v>9.6817136633184073E-2</v>
      </c>
      <c r="J217">
        <v>4.3688732905724317</v>
      </c>
      <c r="K217">
        <v>1.9726491589011255</v>
      </c>
      <c r="L217">
        <v>16.295534309572794</v>
      </c>
      <c r="M217">
        <v>8.0297712695147041</v>
      </c>
    </row>
    <row r="218" spans="1:13" ht="12.75" x14ac:dyDescent="0.2">
      <c r="A218" t="s">
        <v>495</v>
      </c>
      <c r="B218">
        <v>30.849621443912508</v>
      </c>
      <c r="C218">
        <v>0.22317411180303084</v>
      </c>
      <c r="D218">
        <v>18.944602426118571</v>
      </c>
      <c r="E218">
        <v>0.58193249583048368</v>
      </c>
      <c r="F218">
        <v>9.7188726107771489E-2</v>
      </c>
      <c r="G218">
        <v>0.95868879210011626</v>
      </c>
      <c r="H218">
        <v>14.771486507565124</v>
      </c>
      <c r="I218">
        <v>0.15118246283431122</v>
      </c>
      <c r="J218">
        <v>5.5001619812101801</v>
      </c>
      <c r="K218">
        <v>1.8885809246127447</v>
      </c>
      <c r="L218">
        <v>19.542133112558943</v>
      </c>
      <c r="M218">
        <v>6.4912470153462198</v>
      </c>
    </row>
    <row r="219" spans="1:13" ht="12.75" x14ac:dyDescent="0.2">
      <c r="A219" t="s">
        <v>499</v>
      </c>
      <c r="B219">
        <v>20.727234289942391</v>
      </c>
      <c r="C219">
        <v>0.22673220231488822</v>
      </c>
      <c r="D219">
        <v>17.596321547486919</v>
      </c>
      <c r="E219">
        <v>0.55123936366999626</v>
      </c>
      <c r="F219">
        <v>6.764970138998995E-2</v>
      </c>
      <c r="G219">
        <v>0.73357644944770362</v>
      </c>
      <c r="H219">
        <v>10.216161936472702</v>
      </c>
      <c r="I219">
        <v>0.10464563183764071</v>
      </c>
      <c r="J219">
        <v>5.671476137624861</v>
      </c>
      <c r="K219">
        <v>4.1953385127635956</v>
      </c>
      <c r="L219">
        <v>27.046139210401144</v>
      </c>
      <c r="M219">
        <v>12.863485016648168</v>
      </c>
    </row>
    <row r="220" spans="1:13" ht="12.75" x14ac:dyDescent="0.2">
      <c r="A220" t="s">
        <v>500</v>
      </c>
      <c r="B220">
        <v>44.909681178723048</v>
      </c>
      <c r="C220">
        <v>0.12486472987596769</v>
      </c>
      <c r="D220">
        <v>21.55997669191709</v>
      </c>
      <c r="E220">
        <v>0.48281028885374178</v>
      </c>
      <c r="F220">
        <v>4.9945891950387074E-2</v>
      </c>
      <c r="G220">
        <v>0.48281028885374178</v>
      </c>
      <c r="H220">
        <v>7.0423707650045779</v>
      </c>
      <c r="I220">
        <v>5.827020727545159E-2</v>
      </c>
      <c r="J220">
        <v>4.2620494464330312</v>
      </c>
      <c r="K220">
        <v>1.3651877133105803</v>
      </c>
      <c r="L220">
        <v>15.699658703071673</v>
      </c>
      <c r="M220">
        <v>3.9623740947307082</v>
      </c>
    </row>
    <row r="221" spans="1:13" ht="12.75" x14ac:dyDescent="0.2">
      <c r="A221" t="s">
        <v>501</v>
      </c>
      <c r="B221">
        <v>5.4671457905544143</v>
      </c>
      <c r="C221">
        <v>0.20533880903490762</v>
      </c>
      <c r="D221">
        <v>19.609856262833674</v>
      </c>
      <c r="E221">
        <v>0.51334702258726894</v>
      </c>
      <c r="F221" t="s">
        <v>356</v>
      </c>
      <c r="G221">
        <v>0.35934291581108829</v>
      </c>
      <c r="H221">
        <v>4.8254620123203287</v>
      </c>
      <c r="I221">
        <v>0.1540041067761807</v>
      </c>
      <c r="J221">
        <v>6.6221765913757693</v>
      </c>
      <c r="K221">
        <v>4.8767967145790552</v>
      </c>
      <c r="L221">
        <v>28.234086242299796</v>
      </c>
      <c r="M221">
        <v>29.132443531827519</v>
      </c>
    </row>
    <row r="222" spans="1:13" ht="12.75" x14ac:dyDescent="0.2">
      <c r="A222" t="s">
        <v>502</v>
      </c>
      <c r="B222">
        <v>38.525247127972214</v>
      </c>
      <c r="C222">
        <v>0.32059845044082286</v>
      </c>
      <c r="D222">
        <v>14.720812182741117</v>
      </c>
      <c r="E222">
        <v>0.53433075073470471</v>
      </c>
      <c r="F222">
        <v>0.13358268768367618</v>
      </c>
      <c r="G222">
        <v>0.66791343841838091</v>
      </c>
      <c r="H222">
        <v>8.8164573871226288</v>
      </c>
      <c r="I222">
        <v>0.13358268768367618</v>
      </c>
      <c r="J222">
        <v>5.4501736574939885</v>
      </c>
      <c r="K222">
        <v>2.030456852791878</v>
      </c>
      <c r="L222">
        <v>25.941757948169919</v>
      </c>
      <c r="M222">
        <v>2.7250868287469943</v>
      </c>
    </row>
    <row r="223" spans="1:13" ht="12.75" x14ac:dyDescent="0.2">
      <c r="A223" t="s">
        <v>503</v>
      </c>
      <c r="B223">
        <v>39.4</v>
      </c>
      <c r="C223">
        <v>0.08</v>
      </c>
      <c r="D223">
        <v>17.239999999999998</v>
      </c>
      <c r="E223">
        <v>0.04</v>
      </c>
      <c r="F223">
        <v>0.04</v>
      </c>
      <c r="G223">
        <v>0.12</v>
      </c>
      <c r="H223">
        <v>6.36</v>
      </c>
      <c r="I223">
        <v>0.02</v>
      </c>
      <c r="J223">
        <v>3.78</v>
      </c>
      <c r="K223">
        <v>2.12</v>
      </c>
      <c r="L223">
        <v>21.14</v>
      </c>
      <c r="M223">
        <v>9.66</v>
      </c>
    </row>
    <row r="224" spans="1:13" ht="12.75" x14ac:dyDescent="0.2">
      <c r="A224" t="s">
        <v>504</v>
      </c>
      <c r="B224">
        <v>42.47277386290839</v>
      </c>
      <c r="C224">
        <v>0.12812299807815503</v>
      </c>
      <c r="D224">
        <v>17.552850736707239</v>
      </c>
      <c r="E224">
        <v>0.12812299807815503</v>
      </c>
      <c r="F224" t="s">
        <v>356</v>
      </c>
      <c r="G224">
        <v>0.83279948750800759</v>
      </c>
      <c r="H224">
        <v>13.068545803971812</v>
      </c>
      <c r="I224">
        <v>0.19218449711723257</v>
      </c>
      <c r="J224">
        <v>2.498398462524023</v>
      </c>
      <c r="K224">
        <v>0.76873798846893027</v>
      </c>
      <c r="L224">
        <v>18.513773222293402</v>
      </c>
      <c r="M224">
        <v>3.8436899423446511</v>
      </c>
    </row>
    <row r="225" spans="1:13" ht="12.75" x14ac:dyDescent="0.2">
      <c r="A225" t="s">
        <v>505</v>
      </c>
      <c r="B225">
        <v>30.892255892255893</v>
      </c>
      <c r="C225">
        <v>0.25252525252525254</v>
      </c>
      <c r="D225">
        <v>14.898989898989898</v>
      </c>
      <c r="E225">
        <v>0.72951739618406286</v>
      </c>
      <c r="F225">
        <v>0.16835016835016833</v>
      </c>
      <c r="G225">
        <v>0.89786756453423133</v>
      </c>
      <c r="H225">
        <v>6.8462401795735124</v>
      </c>
      <c r="I225">
        <v>0.11223344556677892</v>
      </c>
      <c r="J225">
        <v>6.3131313131313131</v>
      </c>
      <c r="K225">
        <v>2.1324354657687992</v>
      </c>
      <c r="L225">
        <v>21.745230078563413</v>
      </c>
      <c r="M225">
        <v>15.011223344556679</v>
      </c>
    </row>
    <row r="226" spans="1:13" ht="12.75" x14ac:dyDescent="0.2">
      <c r="A226" t="s">
        <v>506</v>
      </c>
      <c r="B226">
        <v>4.6979865771812079</v>
      </c>
      <c r="C226" t="s">
        <v>356</v>
      </c>
      <c r="D226">
        <v>17.225950782997764</v>
      </c>
      <c r="E226" t="s">
        <v>356</v>
      </c>
      <c r="F226">
        <v>0.22371364653243847</v>
      </c>
      <c r="G226">
        <v>0.67114093959731547</v>
      </c>
      <c r="H226">
        <v>11.409395973154362</v>
      </c>
      <c r="I226" t="s">
        <v>356</v>
      </c>
      <c r="J226">
        <v>9.1722595078299776</v>
      </c>
      <c r="K226">
        <v>2.6845637583892619</v>
      </c>
      <c r="L226">
        <v>41.163310961968676</v>
      </c>
      <c r="M226">
        <v>12.751677852348994</v>
      </c>
    </row>
    <row r="227" spans="1:13" ht="12.75" x14ac:dyDescent="0.2">
      <c r="A227" t="s">
        <v>507</v>
      </c>
      <c r="B227">
        <v>7.9207920792079207</v>
      </c>
      <c r="C227" t="s">
        <v>356</v>
      </c>
      <c r="D227">
        <v>11.881188118811881</v>
      </c>
      <c r="E227" t="s">
        <v>356</v>
      </c>
      <c r="F227" t="s">
        <v>356</v>
      </c>
      <c r="G227">
        <v>1.3201320132013201</v>
      </c>
      <c r="H227">
        <v>10.891089108910892</v>
      </c>
      <c r="I227" t="s">
        <v>356</v>
      </c>
      <c r="J227">
        <v>5.9405940594059405</v>
      </c>
      <c r="K227">
        <v>3.3003300330032999</v>
      </c>
      <c r="L227">
        <v>45.214521452145213</v>
      </c>
      <c r="M227">
        <v>13.531353135313532</v>
      </c>
    </row>
    <row r="228" spans="1:13" ht="12.75" x14ac:dyDescent="0.2">
      <c r="A228" t="s">
        <v>508</v>
      </c>
      <c r="B228">
        <v>32.121212121212125</v>
      </c>
      <c r="C228">
        <v>0.15151515151515152</v>
      </c>
      <c r="D228">
        <v>24.545454545454547</v>
      </c>
      <c r="E228">
        <v>0.15151515151515152</v>
      </c>
      <c r="F228">
        <v>0.15151515151515152</v>
      </c>
      <c r="G228">
        <v>0.15151515151515152</v>
      </c>
      <c r="H228">
        <v>9.8484848484848477</v>
      </c>
      <c r="I228" t="s">
        <v>356</v>
      </c>
      <c r="J228">
        <v>3.4848484848484853</v>
      </c>
      <c r="K228">
        <v>0.30303030303030304</v>
      </c>
      <c r="L228">
        <v>20.757575757575758</v>
      </c>
      <c r="M228">
        <v>8.3333333333333321</v>
      </c>
    </row>
    <row r="229" spans="1:13" ht="12.75" x14ac:dyDescent="0.2">
      <c r="A229" t="s">
        <v>509</v>
      </c>
      <c r="B229">
        <v>10.043248438250842</v>
      </c>
      <c r="C229">
        <v>9.6107640557424323E-2</v>
      </c>
      <c r="D229">
        <v>22.969726093224409</v>
      </c>
      <c r="E229">
        <v>1.7779913503123499</v>
      </c>
      <c r="F229">
        <v>0.19221528111484865</v>
      </c>
      <c r="G229">
        <v>1.6338298894762133</v>
      </c>
      <c r="H229">
        <v>21.720326765977894</v>
      </c>
      <c r="I229">
        <v>0.3363767419509851</v>
      </c>
      <c r="J229">
        <v>6.9197501201345508</v>
      </c>
      <c r="K229">
        <v>5.958673714560307</v>
      </c>
      <c r="L229">
        <v>18.981259010091303</v>
      </c>
      <c r="M229">
        <v>9.3704949543488709</v>
      </c>
    </row>
    <row r="230" spans="1:13" ht="12.75" x14ac:dyDescent="0.2">
      <c r="A230" t="s">
        <v>510</v>
      </c>
      <c r="B230">
        <v>9.3133385951065506</v>
      </c>
      <c r="C230">
        <v>0.10852407261247041</v>
      </c>
      <c r="D230">
        <v>19.642857142857142</v>
      </c>
      <c r="E230">
        <v>0.27624309392265189</v>
      </c>
      <c r="F230">
        <v>3.9463299131807419E-2</v>
      </c>
      <c r="G230">
        <v>0.48342541436464087</v>
      </c>
      <c r="H230">
        <v>6.5213101815311756</v>
      </c>
      <c r="I230">
        <v>3.9463299131807419E-2</v>
      </c>
      <c r="J230">
        <v>5.0611681136543014</v>
      </c>
      <c r="K230">
        <v>2.5256511444356748</v>
      </c>
      <c r="L230">
        <v>29.16337805840568</v>
      </c>
      <c r="M230">
        <v>26.825177584846095</v>
      </c>
    </row>
    <row r="231" spans="1:13" ht="12.75" x14ac:dyDescent="0.2">
      <c r="A231" t="s">
        <v>511</v>
      </c>
      <c r="B231">
        <v>1.1968788573443836</v>
      </c>
      <c r="C231">
        <v>0.27111620525480512</v>
      </c>
      <c r="D231">
        <v>17.360253923470285</v>
      </c>
      <c r="E231">
        <v>0.5907247399047787</v>
      </c>
      <c r="F231">
        <v>0.11902662669723153</v>
      </c>
      <c r="G231">
        <v>1.2145124316698996</v>
      </c>
      <c r="H231">
        <v>18.211073884676424</v>
      </c>
      <c r="I231">
        <v>0.19176512078998412</v>
      </c>
      <c r="J231">
        <v>5.6118850290953972</v>
      </c>
      <c r="K231">
        <v>2.7111620525480515</v>
      </c>
      <c r="L231">
        <v>48.430611885029094</v>
      </c>
      <c r="M231">
        <v>4.0909892435196609</v>
      </c>
    </row>
    <row r="232" spans="1:13" ht="12.75" x14ac:dyDescent="0.2">
      <c r="A232" t="s">
        <v>512</v>
      </c>
      <c r="B232">
        <v>28.340342931090262</v>
      </c>
      <c r="C232">
        <v>0.21837593011970236</v>
      </c>
      <c r="D232">
        <v>19.168553866062762</v>
      </c>
      <c r="E232">
        <v>0.31543189906179231</v>
      </c>
      <c r="F232">
        <v>4.852798447104497E-2</v>
      </c>
      <c r="G232">
        <v>0.39631187318020061</v>
      </c>
      <c r="H232">
        <v>5.4189582659333544</v>
      </c>
      <c r="I232">
        <v>3.2351989647363313E-2</v>
      </c>
      <c r="J232">
        <v>7.6350695567777418</v>
      </c>
      <c r="K232">
        <v>1.7631834357813003</v>
      </c>
      <c r="L232">
        <v>19.953089615011326</v>
      </c>
      <c r="M232">
        <v>16.70980265286315</v>
      </c>
    </row>
    <row r="233" spans="1:13" ht="12.75" x14ac:dyDescent="0.2">
      <c r="A233" t="s">
        <v>513</v>
      </c>
      <c r="B233">
        <v>31.710039768366705</v>
      </c>
      <c r="C233">
        <v>0.13953812879369287</v>
      </c>
      <c r="D233">
        <v>16.060838624154052</v>
      </c>
      <c r="E233">
        <v>0.73257517616688761</v>
      </c>
      <c r="F233">
        <v>0.10465359659526967</v>
      </c>
      <c r="G233">
        <v>0.80932114700341862</v>
      </c>
      <c r="H233">
        <v>16.207353659387426</v>
      </c>
      <c r="I233">
        <v>8.3722877276215732E-2</v>
      </c>
      <c r="J233">
        <v>4.7722040047442968</v>
      </c>
      <c r="K233">
        <v>1.5767808553687295</v>
      </c>
      <c r="L233">
        <v>16.772483081001884</v>
      </c>
      <c r="M233">
        <v>11.030489081141422</v>
      </c>
    </row>
    <row r="234" spans="1:13" ht="12.75" x14ac:dyDescent="0.2">
      <c r="A234" t="s">
        <v>514</v>
      </c>
      <c r="B234">
        <v>2.3194547849493157</v>
      </c>
      <c r="C234">
        <v>0.45816390813813646</v>
      </c>
      <c r="D234">
        <v>18.223469446194375</v>
      </c>
      <c r="E234">
        <v>1.5520302388179372</v>
      </c>
      <c r="F234">
        <v>5.7270488517267057E-2</v>
      </c>
      <c r="G234">
        <v>0.95069010938663312</v>
      </c>
      <c r="H234">
        <v>5.4063341160300098</v>
      </c>
      <c r="I234">
        <v>0.1030868793310807</v>
      </c>
      <c r="J234">
        <v>8.3672183723727152</v>
      </c>
      <c r="K234">
        <v>2.3251818338010422</v>
      </c>
      <c r="L234">
        <v>29.60311551457534</v>
      </c>
      <c r="M234">
        <v>30.633984307886148</v>
      </c>
    </row>
    <row r="235" spans="1:13" ht="12.75" x14ac:dyDescent="0.2">
      <c r="A235" t="s">
        <v>515</v>
      </c>
      <c r="B235">
        <v>12.688442211055277</v>
      </c>
      <c r="C235">
        <v>0.50251256281407031</v>
      </c>
      <c r="D235">
        <v>25.753768844221103</v>
      </c>
      <c r="E235">
        <v>0.62814070351758799</v>
      </c>
      <c r="F235" t="s">
        <v>356</v>
      </c>
      <c r="G235">
        <v>0.50251256281407031</v>
      </c>
      <c r="H235">
        <v>2.386934673366834</v>
      </c>
      <c r="I235" t="s">
        <v>356</v>
      </c>
      <c r="J235">
        <v>10.678391959798995</v>
      </c>
      <c r="K235">
        <v>2.0100502512562812</v>
      </c>
      <c r="L235">
        <v>32.537688442211056</v>
      </c>
      <c r="M235">
        <v>12.311557788944723</v>
      </c>
    </row>
    <row r="236" spans="1:13" ht="12.75" x14ac:dyDescent="0.2">
      <c r="A236" t="s">
        <v>516</v>
      </c>
      <c r="B236">
        <v>42.324532740818192</v>
      </c>
      <c r="C236">
        <v>0.12743432231080903</v>
      </c>
      <c r="D236">
        <v>9.2798327016076332</v>
      </c>
      <c r="E236">
        <v>0.2679388315252908</v>
      </c>
      <c r="F236">
        <v>2.6140373807345445E-2</v>
      </c>
      <c r="G236">
        <v>0.48686446216180895</v>
      </c>
      <c r="H236">
        <v>4.901320088877271</v>
      </c>
      <c r="I236">
        <v>3.9210560711018166E-2</v>
      </c>
      <c r="J236">
        <v>4.0713632204940531</v>
      </c>
      <c r="K236">
        <v>14.155012416677559</v>
      </c>
      <c r="L236">
        <v>7.9074630767219976</v>
      </c>
      <c r="M236">
        <v>16.412887204287021</v>
      </c>
    </row>
    <row r="237" spans="1:13" ht="12.75" x14ac:dyDescent="0.2">
      <c r="A237" t="s">
        <v>517</v>
      </c>
      <c r="B237">
        <v>12.220526769720692</v>
      </c>
      <c r="C237">
        <v>0.33171896769057252</v>
      </c>
      <c r="D237">
        <v>24.925363232269621</v>
      </c>
      <c r="E237">
        <v>0.67670669408876793</v>
      </c>
      <c r="F237">
        <v>6.6343793538114509E-2</v>
      </c>
      <c r="G237">
        <v>0.88237245405692299</v>
      </c>
      <c r="H237">
        <v>10.979897830557951</v>
      </c>
      <c r="I237">
        <v>0.15922510449147481</v>
      </c>
      <c r="J237">
        <v>6.3026603861208788</v>
      </c>
      <c r="K237">
        <v>2.5077953957407284</v>
      </c>
      <c r="L237">
        <v>30.743713925562265</v>
      </c>
      <c r="M237">
        <v>10.203675446162011</v>
      </c>
    </row>
    <row r="238" spans="1:13" ht="12.75" x14ac:dyDescent="0.2">
      <c r="A238" t="s">
        <v>518</v>
      </c>
      <c r="B238">
        <v>29.850936425022294</v>
      </c>
      <c r="C238">
        <v>0.34399286533316348</v>
      </c>
      <c r="D238">
        <v>18.664798063447574</v>
      </c>
      <c r="E238">
        <v>0.35673334182698435</v>
      </c>
      <c r="F238">
        <v>0.11466428844438782</v>
      </c>
      <c r="G238">
        <v>0.68798573066632696</v>
      </c>
      <c r="H238">
        <v>9.5553573703656518</v>
      </c>
      <c r="I238">
        <v>0.1656261944196713</v>
      </c>
      <c r="J238">
        <v>5.6695120397502867</v>
      </c>
      <c r="K238">
        <v>2.2423238629124729</v>
      </c>
      <c r="L238">
        <v>26.907886354949675</v>
      </c>
      <c r="M238">
        <v>5.4401834628615111</v>
      </c>
    </row>
    <row r="239" spans="1:13" ht="12.75" x14ac:dyDescent="0.2">
      <c r="A239" t="s">
        <v>519</v>
      </c>
      <c r="B239">
        <v>16.874027993779162</v>
      </c>
      <c r="C239">
        <v>0.38880248833592534</v>
      </c>
      <c r="D239">
        <v>32.8149300155521</v>
      </c>
      <c r="E239">
        <v>0.23328149300155523</v>
      </c>
      <c r="F239" t="s">
        <v>356</v>
      </c>
      <c r="G239">
        <v>0.38880248833592534</v>
      </c>
      <c r="H239">
        <v>8.6314152410575424</v>
      </c>
      <c r="I239">
        <v>0.31104199066874028</v>
      </c>
      <c r="J239">
        <v>15.318818040435458</v>
      </c>
      <c r="K239">
        <v>3.1104199066874028</v>
      </c>
      <c r="L239">
        <v>9.9533437013996888</v>
      </c>
      <c r="M239">
        <v>11.975116640746501</v>
      </c>
    </row>
    <row r="240" spans="1:13" ht="12.75" x14ac:dyDescent="0.2">
      <c r="A240" t="s">
        <v>520</v>
      </c>
      <c r="B240">
        <v>22.084471527631855</v>
      </c>
      <c r="C240">
        <v>0.29417944946417313</v>
      </c>
      <c r="D240">
        <v>26.917419625971846</v>
      </c>
      <c r="E240">
        <v>0.16810254255095608</v>
      </c>
      <c r="F240" t="s">
        <v>356</v>
      </c>
      <c r="G240">
        <v>0.44126917419625972</v>
      </c>
      <c r="H240">
        <v>4.9800378230720739</v>
      </c>
      <c r="I240">
        <v>2.101281781886951E-2</v>
      </c>
      <c r="J240">
        <v>5.5263710863626807</v>
      </c>
      <c r="K240">
        <v>1.6810254255095609</v>
      </c>
      <c r="L240">
        <v>19.710023114099602</v>
      </c>
      <c r="M240">
        <v>18.176087413322126</v>
      </c>
    </row>
    <row r="241" spans="1:14" ht="12.75" x14ac:dyDescent="0.2">
      <c r="A241" t="s">
        <v>521</v>
      </c>
      <c r="B241">
        <v>6.1475409836065573</v>
      </c>
      <c r="C241" t="s">
        <v>356</v>
      </c>
      <c r="D241">
        <v>17.21311475409836</v>
      </c>
      <c r="E241">
        <v>0.81967213114754101</v>
      </c>
      <c r="F241">
        <v>0.20491803278688525</v>
      </c>
      <c r="G241">
        <v>0.20491803278688525</v>
      </c>
      <c r="H241">
        <v>5.5327868852459012</v>
      </c>
      <c r="I241" t="s">
        <v>356</v>
      </c>
      <c r="J241">
        <v>14.344262295081966</v>
      </c>
      <c r="K241">
        <v>3.6885245901639343</v>
      </c>
      <c r="L241">
        <v>41.905737704918032</v>
      </c>
      <c r="M241">
        <v>9.9385245901639347</v>
      </c>
    </row>
    <row r="242" spans="1:14" ht="12.75" x14ac:dyDescent="0.2">
      <c r="A242" t="s">
        <v>522</v>
      </c>
      <c r="B242">
        <v>31.611255488843089</v>
      </c>
      <c r="C242">
        <v>0.12993995877766826</v>
      </c>
      <c r="D242">
        <v>12.534725333811272</v>
      </c>
      <c r="E242">
        <v>0.29124473519132543</v>
      </c>
      <c r="F242">
        <v>2.6884129402276188E-2</v>
      </c>
      <c r="G242">
        <v>0.47495295277354599</v>
      </c>
      <c r="H242">
        <v>5.2625683304955642</v>
      </c>
      <c r="I242">
        <v>4.9287570570839684E-2</v>
      </c>
      <c r="J242">
        <v>4.518774083699256</v>
      </c>
      <c r="K242">
        <v>10.704364190339637</v>
      </c>
      <c r="L242">
        <v>14.508468500761717</v>
      </c>
      <c r="M242">
        <v>19.887534725333811</v>
      </c>
    </row>
    <row r="243" spans="1:14" ht="12.75" x14ac:dyDescent="0.2">
      <c r="A243" t="s">
        <v>523</v>
      </c>
      <c r="B243">
        <v>12.780465426641088</v>
      </c>
      <c r="C243">
        <v>0.3461506380849112</v>
      </c>
      <c r="D243">
        <v>21.069313537409293</v>
      </c>
      <c r="E243">
        <v>0.89248477771290347</v>
      </c>
      <c r="F243">
        <v>5.8386854616732001E-2</v>
      </c>
      <c r="G243">
        <v>0.74860288597881386</v>
      </c>
      <c r="H243">
        <v>7.2003503211277007</v>
      </c>
      <c r="I243">
        <v>0.10426224038702143</v>
      </c>
      <c r="J243">
        <v>7.8759696388355991</v>
      </c>
      <c r="K243">
        <v>2.2812578196680291</v>
      </c>
      <c r="L243">
        <v>27.245808657936443</v>
      </c>
      <c r="M243">
        <v>19.396947201601471</v>
      </c>
    </row>
    <row r="244" spans="1:14" ht="12.75" x14ac:dyDescent="0.2">
      <c r="A244" t="s">
        <v>524</v>
      </c>
      <c r="B244">
        <v>32.501872227662879</v>
      </c>
      <c r="C244">
        <v>0.17282101503542829</v>
      </c>
      <c r="D244">
        <v>17.115041189008583</v>
      </c>
      <c r="E244">
        <v>0.50694164410392306</v>
      </c>
      <c r="F244">
        <v>0.10945330952243794</v>
      </c>
      <c r="G244">
        <v>0.6797626591393513</v>
      </c>
      <c r="H244">
        <v>9.7759087505040618</v>
      </c>
      <c r="I244">
        <v>0.11521401002361888</v>
      </c>
      <c r="J244">
        <v>5.0866985425427735</v>
      </c>
      <c r="K244">
        <v>2.4079728094936343</v>
      </c>
      <c r="L244">
        <v>22.725963477158821</v>
      </c>
      <c r="M244">
        <v>8.8023503658044824</v>
      </c>
    </row>
    <row r="245" spans="1:14" ht="12.75" x14ac:dyDescent="0.2">
      <c r="A245" t="s">
        <v>525</v>
      </c>
      <c r="B245">
        <v>16.457152344583857</v>
      </c>
      <c r="C245">
        <v>0.23600009487440998</v>
      </c>
      <c r="D245">
        <v>18.398519959204005</v>
      </c>
      <c r="E245">
        <v>0.5538293683736154</v>
      </c>
      <c r="F245">
        <v>9.9618130499750948E-2</v>
      </c>
      <c r="G245">
        <v>0.94874409999762821</v>
      </c>
      <c r="H245">
        <v>14.726880292213181</v>
      </c>
      <c r="I245">
        <v>0.14231161499964423</v>
      </c>
      <c r="J245">
        <v>5.2773890562368067</v>
      </c>
      <c r="K245">
        <v>2.2248049144944377</v>
      </c>
      <c r="L245">
        <v>34.761983823913098</v>
      </c>
      <c r="M245">
        <v>6.1727663006095685</v>
      </c>
      <c r="N245"/>
    </row>
    <row r="246" spans="1:14" ht="12.75" x14ac:dyDescent="0.2">
      <c r="A246" s="1" t="s">
        <v>552</v>
      </c>
      <c r="B246">
        <v>21.248029399789107</v>
      </c>
      <c r="C246">
        <v>0.23333994550181139</v>
      </c>
      <c r="D246">
        <v>17.06722487288976</v>
      </c>
      <c r="E246">
        <v>0.54445987283755992</v>
      </c>
      <c r="F246">
        <v>6.629568921416118E-2</v>
      </c>
      <c r="G246">
        <v>0.74073687397554888</v>
      </c>
      <c r="H246">
        <v>10.211102178883518</v>
      </c>
      <c r="I246">
        <v>0.10179259367528684</v>
      </c>
      <c r="J246">
        <v>5.7442343630915715</v>
      </c>
      <c r="K246">
        <v>3.974609273044277</v>
      </c>
      <c r="L246">
        <v>27.381685685351265</v>
      </c>
      <c r="M246">
        <v>12.686489251746135</v>
      </c>
      <c r="N246"/>
    </row>
    <row r="247" spans="1:14" ht="12.75" x14ac:dyDescent="0.2">
      <c r="A247" t="s">
        <v>530</v>
      </c>
      <c r="B247">
        <v>46.850856567013771</v>
      </c>
      <c r="C247">
        <v>0.10917030567685589</v>
      </c>
      <c r="D247">
        <v>20.985891837420223</v>
      </c>
      <c r="E247">
        <v>0.45347665435001677</v>
      </c>
      <c r="F247">
        <v>2.5193147463889821E-2</v>
      </c>
      <c r="G247">
        <v>0.43668122270742354</v>
      </c>
      <c r="H247">
        <v>6.6761840779308024</v>
      </c>
      <c r="I247">
        <v>9.2374874034262672E-2</v>
      </c>
      <c r="J247">
        <v>4.0057104467584814</v>
      </c>
      <c r="K247">
        <v>1.0917030567685588</v>
      </c>
      <c r="L247">
        <v>15.376217668794087</v>
      </c>
      <c r="M247">
        <v>3.8965401410816258</v>
      </c>
      <c r="N247"/>
    </row>
    <row r="248" spans="1:14" ht="12.75" x14ac:dyDescent="0.2">
      <c r="A248" t="s">
        <v>531</v>
      </c>
      <c r="B248">
        <v>5.9300557526609223</v>
      </c>
      <c r="C248">
        <v>0.2280790674100355</v>
      </c>
      <c r="D248">
        <v>19.51343132285859</v>
      </c>
      <c r="E248">
        <v>0.50684237202230109</v>
      </c>
      <c r="F248" t="s">
        <v>356</v>
      </c>
      <c r="G248">
        <v>0.30410542321338063</v>
      </c>
      <c r="H248">
        <v>4.7643182970096305</v>
      </c>
      <c r="I248">
        <v>0.15205271160669032</v>
      </c>
      <c r="J248">
        <v>6.6396350734921432</v>
      </c>
      <c r="K248">
        <v>5.3218449062341611</v>
      </c>
      <c r="L248">
        <v>29.878357830714648</v>
      </c>
      <c r="M248">
        <v>26.761277242777499</v>
      </c>
      <c r="N248"/>
    </row>
    <row r="249" spans="1:14" ht="12.75" x14ac:dyDescent="0.2">
      <c r="A249" t="s">
        <v>532</v>
      </c>
      <c r="B249">
        <v>35.313351498637601</v>
      </c>
      <c r="C249">
        <v>0.35422343324250677</v>
      </c>
      <c r="D249">
        <v>14.959128065395094</v>
      </c>
      <c r="E249">
        <v>0.51771117166212532</v>
      </c>
      <c r="F249">
        <v>0.19073569482288827</v>
      </c>
      <c r="G249">
        <v>0.81743869209809261</v>
      </c>
      <c r="H249">
        <v>8.8828337874659393</v>
      </c>
      <c r="I249">
        <v>0.13623978201634876</v>
      </c>
      <c r="J249">
        <v>5.5040871934604905</v>
      </c>
      <c r="K249">
        <v>1.9073569482288828</v>
      </c>
      <c r="L249">
        <v>28.310626702997276</v>
      </c>
      <c r="M249">
        <v>3.1062670299727522</v>
      </c>
      <c r="N249"/>
    </row>
    <row r="250" spans="1:14" ht="12.75" x14ac:dyDescent="0.2">
      <c r="A250" t="s">
        <v>533</v>
      </c>
      <c r="B250">
        <v>37.047784871348419</v>
      </c>
      <c r="C250">
        <v>9.67305088024763E-2</v>
      </c>
      <c r="D250">
        <v>17.121300058038305</v>
      </c>
      <c r="E250">
        <v>5.8038305281485777E-2</v>
      </c>
      <c r="F250">
        <v>3.8692203520990516E-2</v>
      </c>
      <c r="G250">
        <v>0.11607661056297155</v>
      </c>
      <c r="H250">
        <v>6.5970207003288834</v>
      </c>
      <c r="I250" t="s">
        <v>356</v>
      </c>
      <c r="J250">
        <v>3.8692203520990525</v>
      </c>
      <c r="K250">
        <v>2.2828400077384408</v>
      </c>
      <c r="L250">
        <v>23.524859740762235</v>
      </c>
      <c r="M250">
        <v>9.2474366415167353</v>
      </c>
      <c r="N250"/>
    </row>
    <row r="251" spans="1:14" ht="12.75" x14ac:dyDescent="0.2">
      <c r="A251" t="s">
        <v>534</v>
      </c>
      <c r="B251">
        <v>38.381995133819949</v>
      </c>
      <c r="C251">
        <v>0.24330900243309003</v>
      </c>
      <c r="D251">
        <v>17.883211678832119</v>
      </c>
      <c r="E251">
        <v>6.0827250608272508E-2</v>
      </c>
      <c r="F251" t="s">
        <v>356</v>
      </c>
      <c r="G251">
        <v>0.66909975669099753</v>
      </c>
      <c r="H251">
        <v>13.807785888077859</v>
      </c>
      <c r="I251">
        <v>0.12165450121654502</v>
      </c>
      <c r="J251">
        <v>2.6155717761557176</v>
      </c>
      <c r="K251">
        <v>1.3381995133819951</v>
      </c>
      <c r="L251">
        <v>20.62043795620438</v>
      </c>
      <c r="M251">
        <v>4.2579075425790753</v>
      </c>
      <c r="N251"/>
    </row>
    <row r="252" spans="1:14" ht="12.75" x14ac:dyDescent="0.2">
      <c r="A252" t="s">
        <v>535</v>
      </c>
      <c r="B252">
        <v>26.733549719681321</v>
      </c>
      <c r="C252">
        <v>0.26556506344054293</v>
      </c>
      <c r="D252">
        <v>14.074948362348774</v>
      </c>
      <c r="E252">
        <v>0.73768073177928584</v>
      </c>
      <c r="F252">
        <v>0.17704337562702863</v>
      </c>
      <c r="G252">
        <v>1.3868397757450575</v>
      </c>
      <c r="H252">
        <v>8.1735025081144883</v>
      </c>
      <c r="I252">
        <v>0.14753614635585718</v>
      </c>
      <c r="J252">
        <v>7.4653290056063737</v>
      </c>
      <c r="K252">
        <v>2.2425494246090292</v>
      </c>
      <c r="L252">
        <v>24.933608734139863</v>
      </c>
      <c r="M252">
        <v>13.661847152552376</v>
      </c>
      <c r="N252"/>
    </row>
    <row r="253" spans="1:14" ht="12.75" x14ac:dyDescent="0.2">
      <c r="A253" t="s">
        <v>536</v>
      </c>
      <c r="B253">
        <v>6.7085953878406714</v>
      </c>
      <c r="C253" t="s">
        <v>356</v>
      </c>
      <c r="D253">
        <v>15.723270440251572</v>
      </c>
      <c r="E253" t="s">
        <v>356</v>
      </c>
      <c r="F253">
        <v>0.20964360587002098</v>
      </c>
      <c r="G253">
        <v>0.41928721174004197</v>
      </c>
      <c r="H253">
        <v>11.320754716981133</v>
      </c>
      <c r="I253" t="s">
        <v>356</v>
      </c>
      <c r="J253">
        <v>8.5953878406708597</v>
      </c>
      <c r="K253">
        <v>2.5157232704402519</v>
      </c>
      <c r="L253">
        <v>41.928721174004188</v>
      </c>
      <c r="M253">
        <v>12.578616352201259</v>
      </c>
      <c r="N253"/>
    </row>
    <row r="254" spans="1:14" ht="12.75" x14ac:dyDescent="0.2">
      <c r="A254" t="s">
        <v>537</v>
      </c>
      <c r="B254">
        <v>6.7484662576687118</v>
      </c>
      <c r="C254" t="s">
        <v>356</v>
      </c>
      <c r="D254">
        <v>10.736196319018406</v>
      </c>
      <c r="E254" t="s">
        <v>356</v>
      </c>
      <c r="F254" t="s">
        <v>356</v>
      </c>
      <c r="G254">
        <v>1.8404907975460123</v>
      </c>
      <c r="H254">
        <v>11.656441717791409</v>
      </c>
      <c r="I254" t="s">
        <v>356</v>
      </c>
      <c r="J254">
        <v>5.2147239263803682</v>
      </c>
      <c r="K254">
        <v>3.0674846625766872</v>
      </c>
      <c r="L254">
        <v>47.54601226993865</v>
      </c>
      <c r="M254">
        <v>13.190184049079754</v>
      </c>
      <c r="N254"/>
    </row>
    <row r="255" spans="1:14" ht="12.75" x14ac:dyDescent="0.2">
      <c r="A255" t="s">
        <v>538</v>
      </c>
      <c r="B255">
        <v>28.915662650602407</v>
      </c>
      <c r="C255">
        <v>0.15060240963855423</v>
      </c>
      <c r="D255">
        <v>23.042168674698797</v>
      </c>
      <c r="E255">
        <v>0.15060240963855423</v>
      </c>
      <c r="F255">
        <v>0.15060240963855423</v>
      </c>
      <c r="G255">
        <v>0.15060240963855423</v>
      </c>
      <c r="H255">
        <v>9.9397590361445776</v>
      </c>
      <c r="I255" t="s">
        <v>356</v>
      </c>
      <c r="J255">
        <v>4.8192771084337354</v>
      </c>
      <c r="K255">
        <v>0.60240963855421692</v>
      </c>
      <c r="L255">
        <v>24.246987951807228</v>
      </c>
      <c r="M255">
        <v>7.8313253012048198</v>
      </c>
      <c r="N255"/>
    </row>
    <row r="256" spans="1:14" ht="12.75" x14ac:dyDescent="0.2">
      <c r="A256" t="s">
        <v>539</v>
      </c>
      <c r="B256">
        <v>9.6153846153846168</v>
      </c>
      <c r="C256">
        <v>9.3808630393996242E-2</v>
      </c>
      <c r="D256">
        <v>21.951219512195124</v>
      </c>
      <c r="E256">
        <v>1.7823639774859286</v>
      </c>
      <c r="F256">
        <v>0.18761726078799248</v>
      </c>
      <c r="G256">
        <v>1.6416510318949344</v>
      </c>
      <c r="H256">
        <v>22.373358348968107</v>
      </c>
      <c r="I256">
        <v>0.23452157598499063</v>
      </c>
      <c r="J256">
        <v>7.4108818011257034</v>
      </c>
      <c r="K256">
        <v>4.8780487804878048</v>
      </c>
      <c r="L256">
        <v>21.153846153846153</v>
      </c>
      <c r="M256">
        <v>8.6772983114446536</v>
      </c>
      <c r="N256"/>
    </row>
    <row r="257" spans="1:14" ht="12.75" x14ac:dyDescent="0.2">
      <c r="A257" t="s">
        <v>540</v>
      </c>
      <c r="B257">
        <v>8.5669010597207098</v>
      </c>
      <c r="C257">
        <v>8.9135386748539172E-2</v>
      </c>
      <c r="D257">
        <v>19.015549173021689</v>
      </c>
      <c r="E257">
        <v>0.2475982965237199</v>
      </c>
      <c r="F257">
        <v>3.9615727443795185E-2</v>
      </c>
      <c r="G257">
        <v>0.42586907002079827</v>
      </c>
      <c r="H257">
        <v>6.5762107556700009</v>
      </c>
      <c r="I257">
        <v>5.9423591165692784E-2</v>
      </c>
      <c r="J257">
        <v>4.9222541348915518</v>
      </c>
      <c r="K257">
        <v>2.0600178270773499</v>
      </c>
      <c r="L257">
        <v>31.415271862929583</v>
      </c>
      <c r="M257">
        <v>26.582153114786571</v>
      </c>
      <c r="N257"/>
    </row>
    <row r="258" spans="1:14" ht="12.75" x14ac:dyDescent="0.2">
      <c r="A258" t="s">
        <v>541</v>
      </c>
      <c r="B258">
        <v>3.9770637238991671</v>
      </c>
      <c r="C258">
        <v>0.25749215622633342</v>
      </c>
      <c r="D258">
        <v>16.656929568321974</v>
      </c>
      <c r="E258">
        <v>0.59288109921021315</v>
      </c>
      <c r="F258">
        <v>0.1103537812398572</v>
      </c>
      <c r="G258">
        <v>1.2679865844422806</v>
      </c>
      <c r="H258">
        <v>17.946554149085795</v>
      </c>
      <c r="I258">
        <v>0.19041436762955749</v>
      </c>
      <c r="J258">
        <v>5.7924916152764254</v>
      </c>
      <c r="K258">
        <v>2.3931623931623935</v>
      </c>
      <c r="L258">
        <v>46.686140863356052</v>
      </c>
      <c r="M258">
        <v>4.1285296981499515</v>
      </c>
      <c r="N258"/>
    </row>
    <row r="259" spans="1:14" ht="12.75" x14ac:dyDescent="0.2">
      <c r="A259" t="s">
        <v>542</v>
      </c>
      <c r="B259">
        <v>21.683611224074827</v>
      </c>
      <c r="C259">
        <v>0.25213501423342821</v>
      </c>
      <c r="D259">
        <v>20.244001626677509</v>
      </c>
      <c r="E259">
        <v>0.26840178934526232</v>
      </c>
      <c r="F259">
        <v>5.6933712891419276E-2</v>
      </c>
      <c r="G259">
        <v>0.41480276535176897</v>
      </c>
      <c r="H259">
        <v>5.8804392029280192</v>
      </c>
      <c r="I259">
        <v>2.4400162667751118E-2</v>
      </c>
      <c r="J259">
        <v>8.190321268808459</v>
      </c>
      <c r="K259">
        <v>2.0658804392029282</v>
      </c>
      <c r="L259">
        <v>22.610817405449371</v>
      </c>
      <c r="M259">
        <v>18.308255388369254</v>
      </c>
      <c r="N259"/>
    </row>
    <row r="260" spans="1:14" ht="12.75" x14ac:dyDescent="0.2">
      <c r="A260" t="s">
        <v>543</v>
      </c>
      <c r="B260">
        <v>33.32419465387251</v>
      </c>
      <c r="C260">
        <v>9.5956134338588073E-2</v>
      </c>
      <c r="D260">
        <v>15.702535983550378</v>
      </c>
      <c r="E260">
        <v>0.67854694996572995</v>
      </c>
      <c r="F260">
        <v>7.5394105551747775E-2</v>
      </c>
      <c r="G260">
        <v>0.73337902673063737</v>
      </c>
      <c r="H260">
        <v>16.360520904729267</v>
      </c>
      <c r="I260">
        <v>6.8540095956134348E-2</v>
      </c>
      <c r="J260">
        <v>4.475668265935572</v>
      </c>
      <c r="K260">
        <v>1.3845099383139137</v>
      </c>
      <c r="L260">
        <v>16.826593557230979</v>
      </c>
      <c r="M260">
        <v>10.274160383824537</v>
      </c>
      <c r="N260"/>
    </row>
    <row r="261" spans="1:14" ht="12.75" x14ac:dyDescent="0.2">
      <c r="A261" t="s">
        <v>544</v>
      </c>
      <c r="B261">
        <v>2.2443073226669581</v>
      </c>
      <c r="C261">
        <v>0.57882378638125931</v>
      </c>
      <c r="D261">
        <v>17.12444711407197</v>
      </c>
      <c r="E261">
        <v>1.5999563151859335</v>
      </c>
      <c r="F261">
        <v>5.4606017583137663E-2</v>
      </c>
      <c r="G261">
        <v>1.0320537323213019</v>
      </c>
      <c r="H261">
        <v>5.2148746791896468</v>
      </c>
      <c r="I261">
        <v>0.10921203516627533</v>
      </c>
      <c r="J261">
        <v>8.747884016818654</v>
      </c>
      <c r="K261">
        <v>2.4791131982744496</v>
      </c>
      <c r="L261">
        <v>29.64560694588544</v>
      </c>
      <c r="M261">
        <v>31.169114836454977</v>
      </c>
      <c r="N261"/>
    </row>
    <row r="262" spans="1:14" ht="12.75" x14ac:dyDescent="0.2">
      <c r="A262" t="s">
        <v>545</v>
      </c>
      <c r="B262">
        <v>11.071428571428571</v>
      </c>
      <c r="C262">
        <v>0.83333333333333337</v>
      </c>
      <c r="D262">
        <v>26.30952380952381</v>
      </c>
      <c r="E262">
        <v>0.35714285714285715</v>
      </c>
      <c r="F262">
        <v>0.11904761904761905</v>
      </c>
      <c r="G262">
        <v>0.47619047619047622</v>
      </c>
      <c r="H262">
        <v>2.2619047619047619</v>
      </c>
      <c r="I262" t="s">
        <v>356</v>
      </c>
      <c r="J262">
        <v>10.238095238095237</v>
      </c>
      <c r="K262">
        <v>2.1428571428571428</v>
      </c>
      <c r="L262">
        <v>33.69047619047619</v>
      </c>
      <c r="M262">
        <v>12.5</v>
      </c>
      <c r="N262"/>
    </row>
    <row r="263" spans="1:14" ht="12.75" x14ac:dyDescent="0.2">
      <c r="A263" t="s">
        <v>546</v>
      </c>
      <c r="B263">
        <v>44.750886836470549</v>
      </c>
      <c r="C263">
        <v>0.1342238982455019</v>
      </c>
      <c r="D263">
        <v>8.718161771755458</v>
      </c>
      <c r="E263">
        <v>0.27483941069317058</v>
      </c>
      <c r="F263">
        <v>3.195807101083379E-2</v>
      </c>
      <c r="G263">
        <v>0.49215429356684032</v>
      </c>
      <c r="H263">
        <v>4.7393819309066503</v>
      </c>
      <c r="I263">
        <v>4.4741299415167302E-2</v>
      </c>
      <c r="J263">
        <v>3.9755840337477228</v>
      </c>
      <c r="K263">
        <v>13.249816241091688</v>
      </c>
      <c r="L263">
        <v>7.9639512958997791</v>
      </c>
      <c r="M263">
        <v>15.624300917196637</v>
      </c>
      <c r="N263"/>
    </row>
    <row r="264" spans="1:14" ht="12.75" x14ac:dyDescent="0.2">
      <c r="A264" t="s">
        <v>547</v>
      </c>
      <c r="B264">
        <v>11.193466474504152</v>
      </c>
      <c r="C264">
        <v>0.21961430238144258</v>
      </c>
      <c r="D264">
        <v>24.514446503328529</v>
      </c>
      <c r="E264">
        <v>0.6108022784983872</v>
      </c>
      <c r="F264">
        <v>5.4903575595360646E-2</v>
      </c>
      <c r="G264">
        <v>0.77551300528446909</v>
      </c>
      <c r="H264">
        <v>11.138562898908791</v>
      </c>
      <c r="I264">
        <v>0.15098483288724179</v>
      </c>
      <c r="J264">
        <v>6.3139111934664749</v>
      </c>
      <c r="K264">
        <v>2.5530162651842701</v>
      </c>
      <c r="L264">
        <v>32.509779699402927</v>
      </c>
      <c r="M264">
        <v>9.9649989705579571</v>
      </c>
      <c r="N264"/>
    </row>
    <row r="265" spans="1:14" ht="12.75" x14ac:dyDescent="0.2">
      <c r="A265" t="s">
        <v>548</v>
      </c>
      <c r="B265">
        <v>28.017939454341594</v>
      </c>
      <c r="C265">
        <v>0.42357044973215396</v>
      </c>
      <c r="D265">
        <v>18.363024791329263</v>
      </c>
      <c r="E265">
        <v>0.37373863211660641</v>
      </c>
      <c r="F265">
        <v>0.12457954403886883</v>
      </c>
      <c r="G265">
        <v>0.63535567459823095</v>
      </c>
      <c r="H265">
        <v>10.003737386321166</v>
      </c>
      <c r="I265">
        <v>0.14949545284664256</v>
      </c>
      <c r="J265">
        <v>5.9922760682695895</v>
      </c>
      <c r="K265">
        <v>2.0680204310452224</v>
      </c>
      <c r="L265">
        <v>28.416593995265977</v>
      </c>
      <c r="M265">
        <v>5.431668120094681</v>
      </c>
      <c r="N265"/>
    </row>
    <row r="266" spans="1:14" ht="12.75" x14ac:dyDescent="0.2">
      <c r="A266" t="s">
        <v>549</v>
      </c>
      <c r="B266">
        <v>17.033414832925835</v>
      </c>
      <c r="C266">
        <v>0.40749796251018744</v>
      </c>
      <c r="D266">
        <v>32.436837815810918</v>
      </c>
      <c r="E266">
        <v>0.24449877750611246</v>
      </c>
      <c r="F266">
        <v>8.1499592502037491E-2</v>
      </c>
      <c r="G266">
        <v>0.40749796251018744</v>
      </c>
      <c r="H266">
        <v>8.3944580277098613</v>
      </c>
      <c r="I266">
        <v>0.24449877750611246</v>
      </c>
      <c r="J266">
        <v>15.484922575387122</v>
      </c>
      <c r="K266">
        <v>2.9339853300733498</v>
      </c>
      <c r="L266">
        <v>10.594947025264874</v>
      </c>
      <c r="M266">
        <v>11.735941320293399</v>
      </c>
      <c r="N266"/>
    </row>
    <row r="267" spans="1:14" ht="12.75" x14ac:dyDescent="0.2">
      <c r="A267" t="s">
        <v>550</v>
      </c>
      <c r="B267">
        <v>29.56989247311828</v>
      </c>
      <c r="C267">
        <v>0.1991238550378335</v>
      </c>
      <c r="D267">
        <v>24.173636001592989</v>
      </c>
      <c r="E267">
        <v>0.21903624054161688</v>
      </c>
      <c r="F267">
        <v>1.9912385503783353E-2</v>
      </c>
      <c r="G267">
        <v>0.51772202309836723</v>
      </c>
      <c r="H267">
        <v>4.6395858223815214</v>
      </c>
      <c r="I267">
        <v>3.9824771007566706E-2</v>
      </c>
      <c r="J267">
        <v>4.9581839904420546</v>
      </c>
      <c r="K267">
        <v>1.3938669852648347</v>
      </c>
      <c r="L267">
        <v>17.901234567901234</v>
      </c>
      <c r="M267">
        <v>16.367980884109919</v>
      </c>
      <c r="N267"/>
    </row>
    <row r="268" spans="1:14" ht="12.75" x14ac:dyDescent="0.2">
      <c r="A268" t="s">
        <v>551</v>
      </c>
      <c r="B268">
        <v>3.085824493731919</v>
      </c>
      <c r="C268">
        <v>0.38572806171648988</v>
      </c>
      <c r="D268">
        <v>15.139826422372227</v>
      </c>
      <c r="E268">
        <v>1.1571841851494697</v>
      </c>
      <c r="F268">
        <v>0.19286403085824494</v>
      </c>
      <c r="G268">
        <v>0.38572806171648988</v>
      </c>
      <c r="H268">
        <v>5.593056894889104</v>
      </c>
      <c r="I268" t="s">
        <v>356</v>
      </c>
      <c r="J268">
        <v>15.139826422372227</v>
      </c>
      <c r="K268">
        <v>3.664416586306654</v>
      </c>
      <c r="L268">
        <v>42.719382835101257</v>
      </c>
      <c r="M268">
        <v>12.53616200578592</v>
      </c>
      <c r="N268"/>
    </row>
    <row r="269" spans="1:14" ht="12.75" x14ac:dyDescent="0.2">
      <c r="A269" s="1" t="s">
        <v>556</v>
      </c>
      <c r="B269">
        <v>33.312745400802932</v>
      </c>
      <c r="C269">
        <v>0.1323509948383112</v>
      </c>
      <c r="D269">
        <v>11.951294833899501</v>
      </c>
      <c r="E269">
        <v>0.28896633873031274</v>
      </c>
      <c r="F269">
        <v>3.0881898795605944E-2</v>
      </c>
      <c r="G269">
        <v>0.46102263202011728</v>
      </c>
      <c r="H269">
        <v>5.1506595491242777</v>
      </c>
      <c r="I269">
        <v>5.7352097763268182E-2</v>
      </c>
      <c r="J269">
        <v>4.4183173776856224</v>
      </c>
      <c r="K269">
        <v>10.067499007367539</v>
      </c>
      <c r="L269">
        <v>15.094630961309393</v>
      </c>
      <c r="M269">
        <v>19.034278907663122</v>
      </c>
      <c r="N269"/>
    </row>
    <row r="270" spans="1:14" ht="12.75" x14ac:dyDescent="0.2">
      <c r="A270" s="1" t="s">
        <v>555</v>
      </c>
      <c r="B270">
        <v>10.442598844313732</v>
      </c>
      <c r="C270">
        <v>0.38315763312138845</v>
      </c>
      <c r="D270">
        <v>20.655303108754634</v>
      </c>
      <c r="E270">
        <v>0.89679597373816877</v>
      </c>
      <c r="F270">
        <v>6.0062547894704145E-2</v>
      </c>
      <c r="G270">
        <v>0.75803077687799025</v>
      </c>
      <c r="H270">
        <v>7.2095768697056934</v>
      </c>
      <c r="I270">
        <v>9.9413872377441329E-2</v>
      </c>
      <c r="J270">
        <v>8.2057867158213025</v>
      </c>
      <c r="K270">
        <v>2.4273553838825257</v>
      </c>
      <c r="L270">
        <v>28.585630553196779</v>
      </c>
      <c r="M270">
        <v>20.27628772031564</v>
      </c>
      <c r="N270"/>
    </row>
    <row r="271" spans="1:14" ht="12.75" x14ac:dyDescent="0.2">
      <c r="A271" s="1" t="s">
        <v>554</v>
      </c>
      <c r="B271">
        <v>29.757884494304847</v>
      </c>
      <c r="C271">
        <v>0.19460820788735619</v>
      </c>
      <c r="D271">
        <v>16.804991128155226</v>
      </c>
      <c r="E271">
        <v>0.49796806135882316</v>
      </c>
      <c r="F271">
        <v>0.12019918722454354</v>
      </c>
      <c r="G271">
        <v>0.78988037318985738</v>
      </c>
      <c r="H271">
        <v>10.337130101310743</v>
      </c>
      <c r="I271">
        <v>9.7304103943678097E-2</v>
      </c>
      <c r="J271">
        <v>5.4146871959246754</v>
      </c>
      <c r="K271">
        <v>2.3810886612100051</v>
      </c>
      <c r="L271">
        <v>25.218934233873274</v>
      </c>
      <c r="M271">
        <v>8.3853242516169662</v>
      </c>
      <c r="N271"/>
    </row>
    <row r="272" spans="1:14" ht="12.75" x14ac:dyDescent="0.2">
      <c r="A272" s="1" t="s">
        <v>553</v>
      </c>
      <c r="B272">
        <v>18.671439565308646</v>
      </c>
      <c r="C272">
        <v>0.22154334087358035</v>
      </c>
      <c r="D272">
        <v>17.695482847881348</v>
      </c>
      <c r="E272">
        <v>0.54569622909913484</v>
      </c>
      <c r="F272">
        <v>8.8617336349432155E-2</v>
      </c>
      <c r="G272">
        <v>0.95846645367412142</v>
      </c>
      <c r="H272">
        <v>14.589212005317039</v>
      </c>
      <c r="I272">
        <v>0.14342016277605465</v>
      </c>
      <c r="J272">
        <v>5.2902217765443904</v>
      </c>
      <c r="K272">
        <v>1.9519134348545977</v>
      </c>
      <c r="L272">
        <v>33.863482661318535</v>
      </c>
      <c r="M272">
        <v>5.9805041860031247</v>
      </c>
      <c r="N272"/>
    </row>
    <row r="273" spans="2:14" ht="12.75" x14ac:dyDescent="0.2"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2:14" ht="12.75" x14ac:dyDescent="0.2"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2:14" ht="12.75" x14ac:dyDescent="0.2">
      <c r="B275"/>
      <c r="C275"/>
      <c r="D275"/>
      <c r="E275"/>
      <c r="F275"/>
      <c r="G275"/>
      <c r="H275"/>
      <c r="I275"/>
      <c r="J275"/>
      <c r="K275"/>
      <c r="L275"/>
      <c r="M275"/>
      <c r="N275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34"/>
  <sheetViews>
    <sheetView showGridLines="0" zoomScaleNormal="100" workbookViewId="0"/>
  </sheetViews>
  <sheetFormatPr defaultRowHeight="15" x14ac:dyDescent="0.2"/>
  <cols>
    <col min="1" max="1" width="45.85546875" style="111" customWidth="1"/>
    <col min="2" max="16384" width="9.140625" style="111"/>
  </cols>
  <sheetData>
    <row r="1" spans="1:12" ht="18" x14ac:dyDescent="0.25">
      <c r="A1" s="123" t="s">
        <v>265</v>
      </c>
      <c r="L1" s="126" t="str">
        <f>Welcome!N1</f>
        <v>This is an NHS Education for Scotland Statistics release.</v>
      </c>
    </row>
    <row r="2" spans="1:12" ht="18" x14ac:dyDescent="0.25">
      <c r="A2" s="124"/>
    </row>
    <row r="3" spans="1:12" ht="18" x14ac:dyDescent="0.25">
      <c r="A3" s="125" t="s">
        <v>432</v>
      </c>
      <c r="E3" s="112"/>
      <c r="F3" s="112"/>
    </row>
    <row r="4" spans="1:12" ht="15.75" x14ac:dyDescent="0.25">
      <c r="A4" s="113" t="s">
        <v>529</v>
      </c>
      <c r="E4" s="112"/>
      <c r="F4" s="112"/>
    </row>
    <row r="5" spans="1:12" s="116" customFormat="1" x14ac:dyDescent="0.2">
      <c r="A5" s="114"/>
      <c r="B5" s="114"/>
      <c r="C5" s="114"/>
      <c r="D5" s="115"/>
      <c r="E5" s="111"/>
      <c r="F5" s="111"/>
      <c r="G5" s="111"/>
      <c r="H5" s="111"/>
      <c r="I5" s="111"/>
      <c r="J5" s="111"/>
      <c r="K5" s="111"/>
    </row>
    <row r="6" spans="1:12" ht="135" x14ac:dyDescent="0.2">
      <c r="A6" s="117"/>
      <c r="B6" s="118" t="s">
        <v>338</v>
      </c>
      <c r="C6" s="118" t="s">
        <v>336</v>
      </c>
      <c r="D6" s="117"/>
    </row>
    <row r="7" spans="1:12" x14ac:dyDescent="0.2">
      <c r="A7" s="119" t="s">
        <v>322</v>
      </c>
      <c r="B7" s="120">
        <v>0.39624812246332813</v>
      </c>
      <c r="C7" s="120">
        <v>0.60375187753667192</v>
      </c>
      <c r="D7" s="117"/>
    </row>
    <row r="8" spans="1:12" x14ac:dyDescent="0.2">
      <c r="A8" s="119" t="s">
        <v>334</v>
      </c>
      <c r="B8" s="120">
        <v>0.49252603291904601</v>
      </c>
      <c r="C8" s="120">
        <v>0.50747396708095394</v>
      </c>
      <c r="D8" s="117"/>
    </row>
    <row r="9" spans="1:12" x14ac:dyDescent="0.2">
      <c r="A9" s="119" t="s">
        <v>23</v>
      </c>
      <c r="B9" s="120">
        <v>0.53704778487134841</v>
      </c>
      <c r="C9" s="120">
        <v>0.46295221512865159</v>
      </c>
      <c r="D9" s="117"/>
    </row>
    <row r="10" spans="1:12" x14ac:dyDescent="0.2">
      <c r="A10" s="119" t="s">
        <v>326</v>
      </c>
      <c r="B10" s="120">
        <v>0.54062126642771802</v>
      </c>
      <c r="C10" s="120">
        <v>0.45937873357228198</v>
      </c>
      <c r="D10" s="117"/>
      <c r="E10" s="121"/>
      <c r="G10" s="112"/>
      <c r="H10" s="112"/>
    </row>
    <row r="11" spans="1:12" x14ac:dyDescent="0.2">
      <c r="A11" s="119" t="s">
        <v>329</v>
      </c>
      <c r="B11" s="120">
        <v>0.56401644962302944</v>
      </c>
      <c r="C11" s="120">
        <v>0.43598355037697051</v>
      </c>
      <c r="D11" s="117"/>
      <c r="G11" s="112"/>
      <c r="H11" s="112"/>
    </row>
    <row r="12" spans="1:12" x14ac:dyDescent="0.2">
      <c r="A12" s="119" t="s">
        <v>25</v>
      </c>
      <c r="B12" s="120">
        <v>0.57360097323600978</v>
      </c>
      <c r="C12" s="120">
        <v>0.42639902676399027</v>
      </c>
      <c r="D12" s="117"/>
      <c r="G12" s="112"/>
      <c r="H12" s="112"/>
    </row>
    <row r="13" spans="1:12" x14ac:dyDescent="0.2">
      <c r="A13" s="119" t="s">
        <v>330</v>
      </c>
      <c r="B13" s="120">
        <v>0.59604603127766298</v>
      </c>
      <c r="C13" s="120">
        <v>0.40395396872233696</v>
      </c>
      <c r="D13" s="117"/>
      <c r="G13" s="112"/>
      <c r="H13" s="112"/>
    </row>
    <row r="14" spans="1:12" x14ac:dyDescent="0.2">
      <c r="A14" s="119" t="s">
        <v>325</v>
      </c>
      <c r="B14" s="120">
        <v>0.60008133387555918</v>
      </c>
      <c r="C14" s="120">
        <v>0.39991866612444082</v>
      </c>
      <c r="D14" s="117"/>
      <c r="G14" s="112"/>
      <c r="H14" s="112"/>
    </row>
    <row r="15" spans="1:12" x14ac:dyDescent="0.2">
      <c r="A15" s="119" t="s">
        <v>279</v>
      </c>
      <c r="B15" s="120">
        <v>0.61580381471389645</v>
      </c>
      <c r="C15" s="120">
        <v>0.38419618528610355</v>
      </c>
      <c r="D15" s="117"/>
      <c r="G15" s="112"/>
      <c r="H15" s="112"/>
    </row>
    <row r="16" spans="1:12" x14ac:dyDescent="0.2">
      <c r="A16" s="119" t="s">
        <v>335</v>
      </c>
      <c r="B16" s="120">
        <v>0.63253012048192769</v>
      </c>
      <c r="C16" s="120">
        <v>0.36746987951807231</v>
      </c>
      <c r="D16" s="117"/>
      <c r="G16" s="112"/>
      <c r="H16" s="112"/>
    </row>
    <row r="17" spans="1:8" x14ac:dyDescent="0.2">
      <c r="A17" s="119" t="s">
        <v>331</v>
      </c>
      <c r="B17" s="120">
        <v>0.64850945825492723</v>
      </c>
      <c r="C17" s="120">
        <v>0.35149054174507277</v>
      </c>
      <c r="D17" s="117"/>
      <c r="G17" s="112"/>
      <c r="H17" s="112"/>
    </row>
    <row r="18" spans="1:8" x14ac:dyDescent="0.2">
      <c r="A18" s="119" t="s">
        <v>498</v>
      </c>
      <c r="B18" s="120">
        <v>0.66065481348464761</v>
      </c>
      <c r="C18" s="120">
        <v>0.33934518651535239</v>
      </c>
      <c r="D18" s="117"/>
      <c r="G18" s="112"/>
      <c r="H18" s="112"/>
    </row>
    <row r="19" spans="1:8" x14ac:dyDescent="0.2">
      <c r="A19" s="119" t="s">
        <v>324</v>
      </c>
      <c r="B19" s="120">
        <v>0.6655039242556372</v>
      </c>
      <c r="C19" s="120">
        <v>0.3344960757443628</v>
      </c>
      <c r="D19" s="117"/>
      <c r="G19" s="112"/>
      <c r="H19" s="112"/>
    </row>
    <row r="20" spans="1:8" x14ac:dyDescent="0.2">
      <c r="A20" s="119" t="s">
        <v>320</v>
      </c>
      <c r="B20" s="120">
        <v>0.6658657784087807</v>
      </c>
      <c r="C20" s="120">
        <v>0.33413422159121936</v>
      </c>
      <c r="D20" s="117"/>
      <c r="G20" s="112"/>
      <c r="H20" s="112"/>
    </row>
    <row r="21" spans="1:8" x14ac:dyDescent="0.2">
      <c r="A21" s="119" t="s">
        <v>333</v>
      </c>
      <c r="B21" s="120">
        <v>0.67308667004561584</v>
      </c>
      <c r="C21" s="120">
        <v>0.32691332995438421</v>
      </c>
      <c r="D21" s="117"/>
      <c r="G21" s="112"/>
      <c r="H21" s="112"/>
    </row>
    <row r="22" spans="1:8" x14ac:dyDescent="0.2">
      <c r="A22" s="119" t="s">
        <v>323</v>
      </c>
      <c r="B22" s="120">
        <v>0.71230643846780761</v>
      </c>
      <c r="C22" s="120">
        <v>0.28769356153219233</v>
      </c>
      <c r="D22" s="117"/>
      <c r="G22" s="112"/>
      <c r="H22" s="112"/>
    </row>
    <row r="23" spans="1:8" x14ac:dyDescent="0.2">
      <c r="A23" s="119" t="s">
        <v>321</v>
      </c>
      <c r="B23" s="120">
        <v>0.76428571428571423</v>
      </c>
      <c r="C23" s="120">
        <v>0.23571428571428571</v>
      </c>
      <c r="D23" s="117"/>
      <c r="G23" s="112"/>
      <c r="H23" s="112"/>
    </row>
    <row r="24" spans="1:8" x14ac:dyDescent="0.2">
      <c r="A24" s="119" t="s">
        <v>327</v>
      </c>
      <c r="B24" s="120">
        <v>0.78841534554937887</v>
      </c>
      <c r="C24" s="120">
        <v>0.21158465445062111</v>
      </c>
      <c r="D24" s="117"/>
      <c r="G24" s="112"/>
      <c r="H24" s="112"/>
    </row>
    <row r="25" spans="1:8" x14ac:dyDescent="0.2">
      <c r="A25" s="119" t="s">
        <v>29</v>
      </c>
      <c r="B25" s="120">
        <v>0.80061349693251538</v>
      </c>
      <c r="C25" s="120">
        <v>0.19938650306748465</v>
      </c>
      <c r="D25" s="117"/>
      <c r="G25" s="112"/>
      <c r="H25" s="112"/>
    </row>
    <row r="26" spans="1:8" x14ac:dyDescent="0.2">
      <c r="A26" s="119" t="s">
        <v>527</v>
      </c>
      <c r="B26" s="120">
        <v>0.80712788259958068</v>
      </c>
      <c r="C26" s="120">
        <v>0.19287211740041929</v>
      </c>
      <c r="D26" s="117"/>
      <c r="G26" s="112"/>
      <c r="H26" s="112"/>
    </row>
    <row r="27" spans="1:8" x14ac:dyDescent="0.2">
      <c r="A27" s="119" t="s">
        <v>212</v>
      </c>
      <c r="B27" s="120">
        <v>0.81707317073170727</v>
      </c>
      <c r="C27" s="120">
        <v>0.18292682926829268</v>
      </c>
      <c r="D27" s="117"/>
      <c r="G27" s="112"/>
      <c r="H27" s="112"/>
    </row>
    <row r="28" spans="1:8" x14ac:dyDescent="0.2">
      <c r="A28" s="119" t="s">
        <v>319</v>
      </c>
      <c r="B28" s="120">
        <v>0.84378013500482163</v>
      </c>
      <c r="C28" s="120">
        <v>0.1562198649951784</v>
      </c>
      <c r="D28" s="117"/>
      <c r="G28" s="112"/>
      <c r="H28" s="112"/>
    </row>
    <row r="29" spans="1:8" x14ac:dyDescent="0.2">
      <c r="A29" s="119" t="s">
        <v>332</v>
      </c>
      <c r="B29" s="120">
        <v>0.91894406577950882</v>
      </c>
      <c r="C29" s="120">
        <v>8.1055934220491177E-2</v>
      </c>
      <c r="D29" s="117"/>
      <c r="G29" s="112"/>
      <c r="H29" s="112"/>
    </row>
    <row r="30" spans="1:8" x14ac:dyDescent="0.2">
      <c r="A30" s="115"/>
      <c r="B30" s="115"/>
      <c r="C30" s="115"/>
      <c r="G30" s="112"/>
      <c r="H30" s="112"/>
    </row>
    <row r="31" spans="1:8" x14ac:dyDescent="0.2">
      <c r="G31" s="112"/>
      <c r="H31" s="112"/>
    </row>
    <row r="32" spans="1:8" s="122" customFormat="1" x14ac:dyDescent="0.2">
      <c r="A32" s="111"/>
      <c r="B32" s="111"/>
      <c r="C32" s="112"/>
      <c r="D32" s="112"/>
      <c r="E32" s="111"/>
      <c r="F32" s="111"/>
      <c r="G32" s="111"/>
    </row>
    <row r="33" spans="2:7" s="122" customFormat="1" x14ac:dyDescent="0.2">
      <c r="B33" s="111"/>
      <c r="C33" s="111"/>
      <c r="D33" s="111"/>
      <c r="E33" s="111"/>
      <c r="F33" s="111"/>
      <c r="G33" s="111"/>
    </row>
    <row r="34" spans="2:7" s="122" customFormat="1" x14ac:dyDescent="0.2">
      <c r="B34" s="111"/>
      <c r="C34" s="111"/>
      <c r="D34" s="111"/>
      <c r="E34" s="111"/>
      <c r="F34" s="111"/>
      <c r="G34" s="111"/>
    </row>
  </sheetData>
  <sheetProtection formatColumns="0" formatRows="0"/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Z49"/>
  <sheetViews>
    <sheetView showGridLines="0" zoomScaleNormal="100" workbookViewId="0">
      <pane xSplit="3" ySplit="10" topLeftCell="D11" activePane="bottomRight" state="frozen"/>
      <selection activeCell="C1" sqref="C1"/>
      <selection pane="topRight" activeCell="D1" sqref="D1"/>
      <selection pane="bottomLeft" activeCell="C13" sqref="C13"/>
      <selection pane="bottomRight"/>
    </sheetView>
  </sheetViews>
  <sheetFormatPr defaultRowHeight="15" x14ac:dyDescent="0.2"/>
  <cols>
    <col min="1" max="1" width="11" style="77" hidden="1" customWidth="1"/>
    <col min="2" max="2" width="18.28515625" style="77" hidden="1" customWidth="1"/>
    <col min="3" max="3" width="53" style="77" customWidth="1"/>
    <col min="4" max="24" width="15.28515625" style="78" customWidth="1"/>
    <col min="25" max="16384" width="9.140625" style="77"/>
  </cols>
  <sheetData>
    <row r="1" spans="1:24" ht="18" x14ac:dyDescent="0.25">
      <c r="C1" s="108" t="s">
        <v>265</v>
      </c>
      <c r="E1" s="79"/>
      <c r="F1" s="80"/>
      <c r="G1" s="81"/>
      <c r="H1" s="81"/>
      <c r="I1" s="81"/>
      <c r="J1" s="82"/>
      <c r="X1" s="107" t="str">
        <f>Welcome!N1</f>
        <v>This is an NHS Education for Scotland Statistics release.</v>
      </c>
    </row>
    <row r="2" spans="1:24" ht="18" x14ac:dyDescent="0.25">
      <c r="C2" s="109"/>
      <c r="E2" s="80"/>
      <c r="F2" s="80"/>
      <c r="G2" s="82"/>
      <c r="H2" s="82"/>
      <c r="I2" s="82"/>
      <c r="J2" s="82"/>
    </row>
    <row r="3" spans="1:24" ht="21" x14ac:dyDescent="0.25">
      <c r="C3" s="150" t="s">
        <v>560</v>
      </c>
      <c r="G3" s="82"/>
      <c r="H3" s="82"/>
      <c r="I3" s="82"/>
      <c r="J3" s="82"/>
    </row>
    <row r="4" spans="1:24" x14ac:dyDescent="0.2">
      <c r="B4" s="77" t="str">
        <f>VLOOKUP(B6,date,2,FALSE)</f>
        <v>31st March 2019</v>
      </c>
    </row>
    <row r="5" spans="1:24" x14ac:dyDescent="0.2">
      <c r="B5" s="77">
        <f>VLOOKUP(B6,date,3,FALSE)</f>
        <v>2019</v>
      </c>
    </row>
    <row r="6" spans="1:24" x14ac:dyDescent="0.2">
      <c r="B6" s="77">
        <v>10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</row>
    <row r="7" spans="1:24" x14ac:dyDescent="0.2">
      <c r="B7" s="78" t="s">
        <v>64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s="128" customFormat="1" ht="19.5" hidden="1" customHeight="1" x14ac:dyDescent="0.25">
      <c r="A8" s="127"/>
      <c r="B8" s="127"/>
      <c r="C8" s="127"/>
      <c r="D8" s="151" t="s">
        <v>47</v>
      </c>
      <c r="E8" s="188" t="s">
        <v>48</v>
      </c>
      <c r="F8" s="189"/>
      <c r="G8" s="189"/>
      <c r="H8" s="189"/>
      <c r="I8" s="189"/>
      <c r="J8" s="189"/>
      <c r="K8" s="151" t="s">
        <v>49</v>
      </c>
      <c r="L8" s="188" t="s">
        <v>50</v>
      </c>
      <c r="M8" s="189"/>
      <c r="N8" s="189"/>
      <c r="O8" s="189"/>
      <c r="P8" s="189"/>
      <c r="Q8" s="152"/>
      <c r="R8" s="188" t="s">
        <v>51</v>
      </c>
      <c r="S8" s="189"/>
      <c r="T8" s="189"/>
      <c r="U8" s="189"/>
      <c r="V8" s="151" t="s">
        <v>52</v>
      </c>
      <c r="W8" s="143"/>
      <c r="X8" s="153" t="s">
        <v>53</v>
      </c>
    </row>
    <row r="9" spans="1:24" s="128" customFormat="1" ht="47.25" x14ac:dyDescent="0.25">
      <c r="A9" s="129"/>
      <c r="B9" s="129"/>
      <c r="C9" s="130"/>
      <c r="D9" s="154" t="s">
        <v>285</v>
      </c>
      <c r="E9" s="154" t="s">
        <v>289</v>
      </c>
      <c r="F9" s="154" t="s">
        <v>292</v>
      </c>
      <c r="G9" s="154" t="s">
        <v>290</v>
      </c>
      <c r="H9" s="154" t="s">
        <v>291</v>
      </c>
      <c r="I9" s="154" t="s">
        <v>293</v>
      </c>
      <c r="J9" s="154" t="s">
        <v>294</v>
      </c>
      <c r="K9" s="154" t="s">
        <v>280</v>
      </c>
      <c r="L9" s="154" t="s">
        <v>295</v>
      </c>
      <c r="M9" s="154" t="s">
        <v>296</v>
      </c>
      <c r="N9" s="154" t="s">
        <v>297</v>
      </c>
      <c r="O9" s="154" t="s">
        <v>298</v>
      </c>
      <c r="P9" s="154" t="s">
        <v>281</v>
      </c>
      <c r="Q9" s="154" t="s">
        <v>390</v>
      </c>
      <c r="R9" s="154" t="s">
        <v>299</v>
      </c>
      <c r="S9" s="154" t="s">
        <v>302</v>
      </c>
      <c r="T9" s="154" t="s">
        <v>300</v>
      </c>
      <c r="U9" s="154" t="s">
        <v>301</v>
      </c>
      <c r="V9" s="155" t="s">
        <v>359</v>
      </c>
      <c r="W9" s="155" t="s">
        <v>358</v>
      </c>
      <c r="X9" s="154" t="s">
        <v>17</v>
      </c>
    </row>
    <row r="10" spans="1:24" s="128" customFormat="1" hidden="1" x14ac:dyDescent="0.2">
      <c r="C10" s="131"/>
      <c r="D10" s="132">
        <v>14</v>
      </c>
      <c r="E10" s="132">
        <v>22</v>
      </c>
      <c r="F10" s="132">
        <v>20</v>
      </c>
      <c r="G10" s="132">
        <v>18</v>
      </c>
      <c r="H10" s="132">
        <v>17</v>
      </c>
      <c r="I10" s="132">
        <v>21</v>
      </c>
      <c r="J10" s="132">
        <v>19</v>
      </c>
      <c r="K10" s="132">
        <v>13</v>
      </c>
      <c r="L10" s="132">
        <v>6</v>
      </c>
      <c r="M10" s="132">
        <v>8</v>
      </c>
      <c r="N10" s="132">
        <v>4</v>
      </c>
      <c r="O10" s="132">
        <v>5</v>
      </c>
      <c r="P10" s="132">
        <v>7</v>
      </c>
      <c r="Q10" s="132">
        <v>9</v>
      </c>
      <c r="R10" s="132">
        <v>10</v>
      </c>
      <c r="S10" s="132">
        <v>11</v>
      </c>
      <c r="T10" s="132">
        <v>2</v>
      </c>
      <c r="U10" s="132">
        <v>3</v>
      </c>
      <c r="V10" s="132">
        <v>15</v>
      </c>
      <c r="W10" s="132">
        <v>16</v>
      </c>
      <c r="X10" s="132">
        <v>12</v>
      </c>
    </row>
    <row r="11" spans="1:24" s="128" customFormat="1" ht="15.75" x14ac:dyDescent="0.25">
      <c r="A11" s="133" t="s">
        <v>18</v>
      </c>
      <c r="B11" s="134" t="str">
        <f t="shared" ref="B11:B37" si="0">$B$5&amp;$B$7&amp;A11</f>
        <v>2019PScotland</v>
      </c>
      <c r="C11" s="94" t="s">
        <v>18</v>
      </c>
      <c r="D11" s="135">
        <f>IF(ISNA(VLOOKUP($B11,Ethnic_Group,D$10,FALSE)),"x",(VLOOKUP($B11,Ethnic_Group,D$10,FALSE)))</f>
        <v>19.406792750280946</v>
      </c>
      <c r="E11" s="135">
        <f t="shared" ref="E11:X12" si="1">IF(ISNA(VLOOKUP($B11,Ethnic_Group,E$10,FALSE)),"x",(VLOOKUP($B11,Ethnic_Group,E$10,FALSE)))</f>
        <v>53.091462992453089</v>
      </c>
      <c r="F11" s="135">
        <f t="shared" si="1"/>
        <v>8.0709846132542236</v>
      </c>
      <c r="G11" s="135">
        <f>IF(ISNA(VLOOKUP($B11,Ethnic_Group,G$10,FALSE)),"x",(VLOOKUP($B11,Ethnic_Group,G$10,FALSE)))</f>
        <v>1.0225874658471765</v>
      </c>
      <c r="H11" s="135">
        <f>IF(ISNA(VLOOKUP($B11,Ethnic_Group,H$10,FALSE)),"x",(VLOOKUP($B11,Ethnic_Group,H$10,FALSE)))</f>
        <v>4.7933787461586393E-3</v>
      </c>
      <c r="I11" s="135">
        <f t="shared" si="1"/>
        <v>9.3204586730862432E-2</v>
      </c>
      <c r="J11" s="135">
        <f t="shared" si="1"/>
        <v>3.0065136691183914</v>
      </c>
      <c r="K11" s="135">
        <f t="shared" si="1"/>
        <v>0.34352547680803586</v>
      </c>
      <c r="L11" s="135">
        <f>IF(ISNA(VLOOKUP($B11,Ethnic_Group,L$10,FALSE)),"x",(VLOOKUP($B11,Ethnic_Group,L$10,FALSE)))</f>
        <v>0.861742979031631</v>
      </c>
      <c r="M11" s="135">
        <f t="shared" si="1"/>
        <v>0.40530680286963605</v>
      </c>
      <c r="N11" s="135">
        <f t="shared" si="1"/>
        <v>4.1010018161579474E-2</v>
      </c>
      <c r="O11" s="135">
        <f t="shared" si="1"/>
        <v>0.25777725701564241</v>
      </c>
      <c r="P11" s="135">
        <f>IF(ISNA(VLOOKUP($B11,Ethnic_Group,P$10,FALSE)),"x",(VLOOKUP($B11,Ethnic_Group,P$10,FALSE)))</f>
        <v>0.47188150767739495</v>
      </c>
      <c r="Q11" s="135">
        <f>IF(ISNA(VLOOKUP($B11,Ethnic_Group,Q$10,FALSE)),"x",(VLOOKUP($B11,Ethnic_Group,Q$10,FALSE)))</f>
        <v>1.3314940961551777E-2</v>
      </c>
      <c r="R11" s="135">
        <f t="shared" si="1"/>
        <v>3.9944822884655333E-2</v>
      </c>
      <c r="S11" s="135">
        <f t="shared" si="1"/>
        <v>3.8347029969269114E-2</v>
      </c>
      <c r="T11" s="135">
        <f t="shared" si="1"/>
        <v>0.4212847320234982</v>
      </c>
      <c r="U11" s="135">
        <f t="shared" si="1"/>
        <v>0.10385653950010386</v>
      </c>
      <c r="V11" s="135">
        <f t="shared" si="1"/>
        <v>2.5564686646179412E-2</v>
      </c>
      <c r="W11" s="135">
        <f t="shared" si="1"/>
        <v>0.23860374203100784</v>
      </c>
      <c r="X11" s="135">
        <f t="shared" si="1"/>
        <v>12.041500007988965</v>
      </c>
    </row>
    <row r="12" spans="1:24" s="128" customFormat="1" ht="15.75" x14ac:dyDescent="0.25">
      <c r="A12" s="89" t="s">
        <v>71</v>
      </c>
      <c r="B12" s="89" t="str">
        <f t="shared" si="0"/>
        <v>2019PE1</v>
      </c>
      <c r="C12" s="175" t="s">
        <v>564</v>
      </c>
      <c r="D12" s="185">
        <f>IF(ISNA(VLOOKUP($B12,Ethnic_Group,D$10,FALSE)),"x",(VLOOKUP($B12,Ethnic_Group,D$10,FALSE)))</f>
        <v>21.775991823840936</v>
      </c>
      <c r="E12" s="185">
        <f t="shared" si="1"/>
        <v>38.502276317011983</v>
      </c>
      <c r="F12" s="185">
        <f t="shared" si="1"/>
        <v>6.6059648796803874</v>
      </c>
      <c r="G12" s="185">
        <f t="shared" si="1"/>
        <v>0.95001393663476719</v>
      </c>
      <c r="H12" s="185">
        <f t="shared" si="1"/>
        <v>4.6455449224194001E-3</v>
      </c>
      <c r="I12" s="185">
        <f t="shared" si="1"/>
        <v>2.5550497073306699E-2</v>
      </c>
      <c r="J12" s="185">
        <f t="shared" si="1"/>
        <v>3.7210814828579393</v>
      </c>
      <c r="K12" s="185">
        <f t="shared" si="1"/>
        <v>0.29963764749605132</v>
      </c>
      <c r="L12" s="185">
        <f t="shared" si="1"/>
        <v>0.59695252253089282</v>
      </c>
      <c r="M12" s="185">
        <f t="shared" si="1"/>
        <v>0.2369227910433894</v>
      </c>
      <c r="N12" s="185">
        <f t="shared" si="1"/>
        <v>3.7164359379355201E-2</v>
      </c>
      <c r="O12" s="185">
        <f t="shared" si="1"/>
        <v>0.23460001858217969</v>
      </c>
      <c r="P12" s="185">
        <f t="shared" si="1"/>
        <v>0.37628913871597142</v>
      </c>
      <c r="Q12" s="185">
        <f t="shared" si="1"/>
        <v>6.9683173836290998E-3</v>
      </c>
      <c r="R12" s="185">
        <f t="shared" si="1"/>
        <v>2.7873269534516399E-2</v>
      </c>
      <c r="S12" s="185">
        <f t="shared" si="1"/>
        <v>4.18099043017746E-2</v>
      </c>
      <c r="T12" s="185">
        <f t="shared" si="1"/>
        <v>0.1184613955216947</v>
      </c>
      <c r="U12" s="185">
        <f t="shared" si="1"/>
        <v>0.30196041995726097</v>
      </c>
      <c r="V12" s="185">
        <f t="shared" si="1"/>
        <v>4.6455449224194001E-3</v>
      </c>
      <c r="W12" s="185">
        <f t="shared" si="1"/>
        <v>0.2369227910433894</v>
      </c>
      <c r="X12" s="185">
        <f t="shared" si="1"/>
        <v>25.894267397565734</v>
      </c>
    </row>
    <row r="13" spans="1:24" s="128" customFormat="1" x14ac:dyDescent="0.2">
      <c r="A13" s="136" t="s">
        <v>20</v>
      </c>
      <c r="B13" s="136" t="str">
        <f t="shared" si="0"/>
        <v>2019PSB999</v>
      </c>
      <c r="C13" s="173" t="s">
        <v>79</v>
      </c>
      <c r="D13" s="137">
        <f t="shared" ref="D13:M16" si="2">IF(ISNA(VLOOKUP($B13,Ethnic_Group,D$10,FALSE)),"x",(VLOOKUP($B13,Ethnic_Group,D$10,FALSE)))</f>
        <v>2.1088258266076543</v>
      </c>
      <c r="E13" s="138">
        <f t="shared" si="2"/>
        <v>55.922936735225207</v>
      </c>
      <c r="F13" s="137">
        <f t="shared" si="2"/>
        <v>11.299140848737308</v>
      </c>
      <c r="G13" s="137">
        <f t="shared" si="2"/>
        <v>1.0153605831814632</v>
      </c>
      <c r="H13" s="137" t="str">
        <f t="shared" si="2"/>
        <v>-</v>
      </c>
      <c r="I13" s="137" t="str">
        <f t="shared" si="2"/>
        <v>-</v>
      </c>
      <c r="J13" s="137">
        <f t="shared" si="2"/>
        <v>3.2803957302785736</v>
      </c>
      <c r="K13" s="137">
        <f t="shared" si="2"/>
        <v>0.18224420723769852</v>
      </c>
      <c r="L13" s="137">
        <f t="shared" si="2"/>
        <v>0.83311637594376475</v>
      </c>
      <c r="M13" s="137">
        <f t="shared" si="2"/>
        <v>0.15620932048945588</v>
      </c>
      <c r="N13" s="137" t="str">
        <f t="shared" ref="N13:X16" si="3">IF(ISNA(VLOOKUP($B13,Ethnic_Group,N$10,FALSE)),"x",(VLOOKUP($B13,Ethnic_Group,N$10,FALSE)))</f>
        <v>-</v>
      </c>
      <c r="O13" s="137">
        <f t="shared" si="3"/>
        <v>7.8104660244727939E-2</v>
      </c>
      <c r="P13" s="137">
        <f>IF(ISNA(VLOOKUP($B13,Ethnic_Group,P$10,FALSE)),"x",(VLOOKUP($B13,Ethnic_Group,P$10,FALSE)))</f>
        <v>0.2343139807341838</v>
      </c>
      <c r="Q13" s="137" t="str">
        <f>IF(ISNA(VLOOKUP($B13,Ethnic_Group,Q$10,FALSE)),"x",(VLOOKUP($B13,Ethnic_Group,Q$10,FALSE)))</f>
        <v>-</v>
      </c>
      <c r="R13" s="137">
        <f t="shared" si="3"/>
        <v>2.6034886748242649E-2</v>
      </c>
      <c r="S13" s="137">
        <f t="shared" si="3"/>
        <v>5.2069773496485297E-2</v>
      </c>
      <c r="T13" s="137">
        <f t="shared" si="3"/>
        <v>0.13017443374121321</v>
      </c>
      <c r="U13" s="137">
        <f t="shared" si="3"/>
        <v>7.8104660244727939E-2</v>
      </c>
      <c r="V13" s="137" t="str">
        <f t="shared" si="3"/>
        <v>-</v>
      </c>
      <c r="W13" s="137">
        <f t="shared" si="3"/>
        <v>0.67690705545430885</v>
      </c>
      <c r="X13" s="137">
        <f t="shared" si="3"/>
        <v>23.926060921634988</v>
      </c>
    </row>
    <row r="14" spans="1:24" s="128" customFormat="1" x14ac:dyDescent="0.2">
      <c r="A14" s="136" t="s">
        <v>32</v>
      </c>
      <c r="B14" s="136" t="str">
        <f t="shared" si="0"/>
        <v>2019PSF999</v>
      </c>
      <c r="C14" s="173" t="s">
        <v>86</v>
      </c>
      <c r="D14" s="139">
        <f>IF(ISNA(VLOOKUP($B14,Ethnic_Group,D$10,FALSE)),"x",(VLOOKUP($B14,Ethnic_Group,D$10,FALSE)))</f>
        <v>8.6360452316621643</v>
      </c>
      <c r="E14" s="140">
        <f t="shared" si="2"/>
        <v>56.959871910337235</v>
      </c>
      <c r="F14" s="139">
        <f t="shared" si="2"/>
        <v>5.7540278194736318</v>
      </c>
      <c r="G14" s="139">
        <f t="shared" si="2"/>
        <v>0.70049034324026815</v>
      </c>
      <c r="H14" s="139" t="str">
        <f t="shared" si="2"/>
        <v>-</v>
      </c>
      <c r="I14" s="139">
        <f t="shared" si="2"/>
        <v>3.0021014710297209E-2</v>
      </c>
      <c r="J14" s="139">
        <f t="shared" si="2"/>
        <v>1.2308616031221855</v>
      </c>
      <c r="K14" s="139">
        <f t="shared" si="2"/>
        <v>0.24016811768237767</v>
      </c>
      <c r="L14" s="139">
        <f t="shared" si="2"/>
        <v>0.45031522065445817</v>
      </c>
      <c r="M14" s="139">
        <f t="shared" si="2"/>
        <v>0.27018913239267489</v>
      </c>
      <c r="N14" s="139">
        <f t="shared" si="3"/>
        <v>3.0021014710297209E-2</v>
      </c>
      <c r="O14" s="139">
        <f t="shared" si="3"/>
        <v>0.11007705393775644</v>
      </c>
      <c r="P14" s="139">
        <f t="shared" si="3"/>
        <v>0.3602521765235665</v>
      </c>
      <c r="Q14" s="139">
        <f t="shared" si="3"/>
        <v>2.0014009806864807E-2</v>
      </c>
      <c r="R14" s="139">
        <f t="shared" si="3"/>
        <v>1.0007004903432403E-2</v>
      </c>
      <c r="S14" s="139">
        <f t="shared" si="3"/>
        <v>2.0014009806864807E-2</v>
      </c>
      <c r="T14" s="139">
        <f t="shared" si="3"/>
        <v>0.24016811768237767</v>
      </c>
      <c r="U14" s="139">
        <f t="shared" si="3"/>
        <v>4.0028019613729614E-2</v>
      </c>
      <c r="V14" s="139" t="str">
        <f t="shared" si="3"/>
        <v>-</v>
      </c>
      <c r="W14" s="139">
        <f t="shared" si="3"/>
        <v>6.0042029420594417E-2</v>
      </c>
      <c r="X14" s="139">
        <f t="shared" si="3"/>
        <v>24.837386170319224</v>
      </c>
    </row>
    <row r="15" spans="1:24" s="128" customFormat="1" x14ac:dyDescent="0.2">
      <c r="A15" s="136" t="s">
        <v>38</v>
      </c>
      <c r="B15" s="136" t="str">
        <f t="shared" si="0"/>
        <v>2019PSS999</v>
      </c>
      <c r="C15" s="173" t="s">
        <v>92</v>
      </c>
      <c r="D15" s="139">
        <f t="shared" si="2"/>
        <v>28.855500034225479</v>
      </c>
      <c r="E15" s="140">
        <f t="shared" si="2"/>
        <v>29.899377096310491</v>
      </c>
      <c r="F15" s="139">
        <f t="shared" si="2"/>
        <v>6.280375111232801</v>
      </c>
      <c r="G15" s="139">
        <f t="shared" si="2"/>
        <v>1.0267643233623109</v>
      </c>
      <c r="H15" s="139">
        <f t="shared" si="2"/>
        <v>6.8450954890820724E-3</v>
      </c>
      <c r="I15" s="139">
        <f t="shared" si="2"/>
        <v>2.738038195632829E-2</v>
      </c>
      <c r="J15" s="139">
        <f t="shared" si="2"/>
        <v>4.6307070983640219</v>
      </c>
      <c r="K15" s="139">
        <f t="shared" si="2"/>
        <v>0.33540967896502155</v>
      </c>
      <c r="L15" s="139">
        <f t="shared" si="2"/>
        <v>0.61605859401738661</v>
      </c>
      <c r="M15" s="139">
        <f t="shared" si="2"/>
        <v>0.23615579437333153</v>
      </c>
      <c r="N15" s="139">
        <f t="shared" si="3"/>
        <v>4.4493120679033472E-2</v>
      </c>
      <c r="O15" s="139">
        <f t="shared" si="3"/>
        <v>0.29776165377507019</v>
      </c>
      <c r="P15" s="139">
        <f t="shared" si="3"/>
        <v>0.40043808611130127</v>
      </c>
      <c r="Q15" s="139">
        <f t="shared" si="3"/>
        <v>3.4225477445410362E-3</v>
      </c>
      <c r="R15" s="139">
        <f t="shared" si="3"/>
        <v>3.4225477445410359E-2</v>
      </c>
      <c r="S15" s="139">
        <f t="shared" si="3"/>
        <v>4.791566842357451E-2</v>
      </c>
      <c r="T15" s="139">
        <f t="shared" si="3"/>
        <v>7.5296050379902793E-2</v>
      </c>
      <c r="U15" s="139">
        <f t="shared" si="3"/>
        <v>0.42097337257854744</v>
      </c>
      <c r="V15" s="139">
        <f t="shared" si="3"/>
        <v>6.8450954890820724E-3</v>
      </c>
      <c r="W15" s="139">
        <f t="shared" si="3"/>
        <v>0.23957834211787254</v>
      </c>
      <c r="X15" s="139">
        <f t="shared" si="3"/>
        <v>26.514477376959412</v>
      </c>
    </row>
    <row r="16" spans="1:24" s="128" customFormat="1" ht="15.75" x14ac:dyDescent="0.25">
      <c r="A16" s="89" t="s">
        <v>98</v>
      </c>
      <c r="B16" s="89" t="str">
        <f t="shared" si="0"/>
        <v>2019PN1</v>
      </c>
      <c r="C16" s="176" t="s">
        <v>565</v>
      </c>
      <c r="D16" s="186">
        <f>IF(ISNA(VLOOKUP($B16,Ethnic_Group,D$10,FALSE)),"x",(VLOOKUP($B16,Ethnic_Group,D$10,FALSE)))</f>
        <v>9.872738327358114</v>
      </c>
      <c r="E16" s="186">
        <f t="shared" si="2"/>
        <v>55.133446548000919</v>
      </c>
      <c r="F16" s="186">
        <f t="shared" si="2"/>
        <v>10.231251441390443</v>
      </c>
      <c r="G16" s="186">
        <f t="shared" si="2"/>
        <v>1.1132775646267059</v>
      </c>
      <c r="H16" s="186">
        <f t="shared" si="2"/>
        <v>8.3862716732708564E-3</v>
      </c>
      <c r="I16" s="186">
        <f t="shared" si="2"/>
        <v>0.20336708807681825</v>
      </c>
      <c r="J16" s="186">
        <f t="shared" si="2"/>
        <v>2.8261735538922785</v>
      </c>
      <c r="K16" s="186">
        <f t="shared" si="2"/>
        <v>0.37109252154223532</v>
      </c>
      <c r="L16" s="186">
        <f t="shared" si="2"/>
        <v>1.1321466758915655</v>
      </c>
      <c r="M16" s="186">
        <f t="shared" si="2"/>
        <v>0.32496802733924568</v>
      </c>
      <c r="N16" s="186">
        <f t="shared" si="3"/>
        <v>6.2897037549531423E-2</v>
      </c>
      <c r="O16" s="186">
        <f t="shared" si="3"/>
        <v>0.31238861982933935</v>
      </c>
      <c r="P16" s="186">
        <f t="shared" si="3"/>
        <v>0.7652472901859656</v>
      </c>
      <c r="Q16" s="186">
        <f t="shared" si="3"/>
        <v>1.6772543346541713E-2</v>
      </c>
      <c r="R16" s="186">
        <f t="shared" si="3"/>
        <v>3.5641654611401133E-2</v>
      </c>
      <c r="S16" s="186">
        <f t="shared" si="3"/>
        <v>5.6607333794578274E-2</v>
      </c>
      <c r="T16" s="186">
        <f t="shared" si="3"/>
        <v>0.48221062121307423</v>
      </c>
      <c r="U16" s="186">
        <f t="shared" si="3"/>
        <v>6.9186741304484559E-2</v>
      </c>
      <c r="V16" s="186">
        <f t="shared" si="3"/>
        <v>3.9834790448036561E-2</v>
      </c>
      <c r="W16" s="186">
        <f t="shared" si="3"/>
        <v>0.23271903893326623</v>
      </c>
      <c r="X16" s="186">
        <f t="shared" si="3"/>
        <v>16.709646308992181</v>
      </c>
    </row>
    <row r="17" spans="1:26" s="128" customFormat="1" x14ac:dyDescent="0.2">
      <c r="A17" s="136" t="s">
        <v>34</v>
      </c>
      <c r="B17" s="136" t="str">
        <f t="shared" si="0"/>
        <v>2019PSH999</v>
      </c>
      <c r="C17" s="173" t="s">
        <v>104</v>
      </c>
      <c r="D17" s="139">
        <f t="shared" ref="D17:M23" si="4">IF(ISNA(VLOOKUP($B17,Ethnic_Group,D$10,FALSE)),"x",(VLOOKUP($B17,Ethnic_Group,D$10,FALSE)))</f>
        <v>19.723865877712033</v>
      </c>
      <c r="E17" s="140">
        <f t="shared" si="4"/>
        <v>48.68507560815253</v>
      </c>
      <c r="F17" s="139">
        <f t="shared" si="4"/>
        <v>10.946745562130179</v>
      </c>
      <c r="G17" s="139">
        <f t="shared" si="4"/>
        <v>0.70677186061801445</v>
      </c>
      <c r="H17" s="139">
        <f t="shared" si="4"/>
        <v>8.2182774490466796E-3</v>
      </c>
      <c r="I17" s="139">
        <f t="shared" si="4"/>
        <v>8.2182774490466796E-3</v>
      </c>
      <c r="J17" s="139">
        <f t="shared" si="4"/>
        <v>2.7202498356344513</v>
      </c>
      <c r="K17" s="139">
        <f t="shared" si="4"/>
        <v>0.30407626561472717</v>
      </c>
      <c r="L17" s="139">
        <f t="shared" si="4"/>
        <v>0.19723865877712032</v>
      </c>
      <c r="M17" s="139">
        <f t="shared" si="4"/>
        <v>0.13149243918474687</v>
      </c>
      <c r="N17" s="139">
        <f t="shared" ref="N17:X23" si="5">IF(ISNA(VLOOKUP($B17,Ethnic_Group,N$10,FALSE)),"x",(VLOOKUP($B17,Ethnic_Group,N$10,FALSE)))</f>
        <v>8.2182774490466796E-3</v>
      </c>
      <c r="O17" s="139">
        <f t="shared" si="5"/>
        <v>9.0401051939513477E-2</v>
      </c>
      <c r="P17" s="139">
        <f t="shared" si="5"/>
        <v>0.50953320184089412</v>
      </c>
      <c r="Q17" s="139">
        <f t="shared" si="5"/>
        <v>8.2182774490466796E-3</v>
      </c>
      <c r="R17" s="139" t="str">
        <f t="shared" si="5"/>
        <v>-</v>
      </c>
      <c r="S17" s="139">
        <f t="shared" si="5"/>
        <v>3.2873109796186718E-2</v>
      </c>
      <c r="T17" s="139">
        <f t="shared" si="5"/>
        <v>0.20545693622616698</v>
      </c>
      <c r="U17" s="139">
        <f t="shared" si="5"/>
        <v>4.9309664694280081E-2</v>
      </c>
      <c r="V17" s="139" t="str">
        <f t="shared" si="5"/>
        <v>-</v>
      </c>
      <c r="W17" s="139">
        <f t="shared" si="5"/>
        <v>0.13149243918474687</v>
      </c>
      <c r="X17" s="139">
        <f t="shared" si="5"/>
        <v>15.532544378698224</v>
      </c>
    </row>
    <row r="18" spans="1:26" s="128" customFormat="1" x14ac:dyDescent="0.2">
      <c r="A18" s="136" t="s">
        <v>36</v>
      </c>
      <c r="B18" s="136" t="str">
        <f t="shared" si="0"/>
        <v>2019PSN999</v>
      </c>
      <c r="C18" s="173" t="s">
        <v>109</v>
      </c>
      <c r="D18" s="139">
        <f t="shared" si="4"/>
        <v>2.3830587194515096</v>
      </c>
      <c r="E18" s="140">
        <f t="shared" si="4"/>
        <v>49.590843746544287</v>
      </c>
      <c r="F18" s="139">
        <f t="shared" si="4"/>
        <v>10.245493752073427</v>
      </c>
      <c r="G18" s="139">
        <f t="shared" si="4"/>
        <v>1.1777065133252238</v>
      </c>
      <c r="H18" s="139">
        <f t="shared" si="4"/>
        <v>1.6587415680636954E-2</v>
      </c>
      <c r="I18" s="139">
        <f t="shared" si="4"/>
        <v>0.10505363264403406</v>
      </c>
      <c r="J18" s="139">
        <f t="shared" si="4"/>
        <v>3.1792546721220831</v>
      </c>
      <c r="K18" s="139">
        <f t="shared" si="4"/>
        <v>0.40362711489549924</v>
      </c>
      <c r="L18" s="139">
        <f t="shared" si="4"/>
        <v>2.2005971469645029</v>
      </c>
      <c r="M18" s="139">
        <f t="shared" si="4"/>
        <v>0.39809797633528698</v>
      </c>
      <c r="N18" s="139">
        <f t="shared" si="5"/>
        <v>0.10505363264403406</v>
      </c>
      <c r="O18" s="139">
        <f t="shared" si="5"/>
        <v>0.59161782594271817</v>
      </c>
      <c r="P18" s="139">
        <f t="shared" si="5"/>
        <v>1.2385270374875594</v>
      </c>
      <c r="Q18" s="139">
        <f t="shared" si="5"/>
        <v>1.1058277120424639E-2</v>
      </c>
      <c r="R18" s="139">
        <f t="shared" si="5"/>
        <v>7.7407939842972465E-2</v>
      </c>
      <c r="S18" s="139">
        <f t="shared" si="5"/>
        <v>0.10505363264403406</v>
      </c>
      <c r="T18" s="139">
        <f t="shared" si="5"/>
        <v>0.88466216963397104</v>
      </c>
      <c r="U18" s="139">
        <f t="shared" si="5"/>
        <v>4.9762247041910873E-2</v>
      </c>
      <c r="V18" s="139">
        <f t="shared" si="5"/>
        <v>2.2116554240849278E-2</v>
      </c>
      <c r="W18" s="139">
        <f t="shared" si="5"/>
        <v>0.38151056065465</v>
      </c>
      <c r="X18" s="139">
        <f t="shared" si="5"/>
        <v>26.832909432710384</v>
      </c>
    </row>
    <row r="19" spans="1:26" s="128" customFormat="1" x14ac:dyDescent="0.2">
      <c r="A19" s="136" t="s">
        <v>37</v>
      </c>
      <c r="B19" s="136" t="str">
        <f t="shared" si="0"/>
        <v>2019PSR999</v>
      </c>
      <c r="C19" s="173" t="s">
        <v>115</v>
      </c>
      <c r="D19" s="139">
        <f t="shared" si="4"/>
        <v>5.7761732851985563</v>
      </c>
      <c r="E19" s="140">
        <f t="shared" si="4"/>
        <v>59.687123947051745</v>
      </c>
      <c r="F19" s="139">
        <f t="shared" si="4"/>
        <v>18.29121540312876</v>
      </c>
      <c r="G19" s="139">
        <f t="shared" si="4"/>
        <v>0.60168471720818295</v>
      </c>
      <c r="H19" s="139" t="str">
        <f t="shared" si="4"/>
        <v>-</v>
      </c>
      <c r="I19" s="139">
        <f t="shared" si="4"/>
        <v>0.36101083032490977</v>
      </c>
      <c r="J19" s="139">
        <f t="shared" si="4"/>
        <v>7.0998796630565586</v>
      </c>
      <c r="K19" s="139">
        <f t="shared" si="4"/>
        <v>0.48134777376654636</v>
      </c>
      <c r="L19" s="139">
        <f t="shared" si="4"/>
        <v>0.48134777376654636</v>
      </c>
      <c r="M19" s="139">
        <f t="shared" si="4"/>
        <v>0.24067388688327318</v>
      </c>
      <c r="N19" s="139" t="str">
        <f t="shared" si="5"/>
        <v>-</v>
      </c>
      <c r="O19" s="139">
        <f t="shared" si="5"/>
        <v>0.12033694344163659</v>
      </c>
      <c r="P19" s="139">
        <f t="shared" si="5"/>
        <v>0.12033694344163659</v>
      </c>
      <c r="Q19" s="139" t="str">
        <f t="shared" si="5"/>
        <v>-</v>
      </c>
      <c r="R19" s="139" t="str">
        <f t="shared" si="5"/>
        <v>-</v>
      </c>
      <c r="S19" s="139" t="str">
        <f t="shared" si="5"/>
        <v>-</v>
      </c>
      <c r="T19" s="139">
        <f t="shared" si="5"/>
        <v>0.24067388688327318</v>
      </c>
      <c r="U19" s="139" t="str">
        <f t="shared" si="5"/>
        <v>-</v>
      </c>
      <c r="V19" s="139" t="str">
        <f t="shared" si="5"/>
        <v>-</v>
      </c>
      <c r="W19" s="139">
        <f t="shared" si="5"/>
        <v>0.24067388688327318</v>
      </c>
      <c r="X19" s="139">
        <f t="shared" si="5"/>
        <v>6.2575210589651027</v>
      </c>
    </row>
    <row r="20" spans="1:26" s="128" customFormat="1" x14ac:dyDescent="0.2">
      <c r="A20" s="136" t="s">
        <v>39</v>
      </c>
      <c r="B20" s="136" t="str">
        <f t="shared" si="0"/>
        <v>2019PST999</v>
      </c>
      <c r="C20" s="173" t="s">
        <v>121</v>
      </c>
      <c r="D20" s="139">
        <f t="shared" si="4"/>
        <v>10.490093847758081</v>
      </c>
      <c r="E20" s="140">
        <f t="shared" si="4"/>
        <v>66.861313868613138</v>
      </c>
      <c r="F20" s="139">
        <f t="shared" si="4"/>
        <v>8.3767813694820994</v>
      </c>
      <c r="G20" s="139">
        <f t="shared" si="4"/>
        <v>1.4668057003823427</v>
      </c>
      <c r="H20" s="139" t="str">
        <f t="shared" si="4"/>
        <v>-</v>
      </c>
      <c r="I20" s="139">
        <f t="shared" si="4"/>
        <v>0.44490789016336457</v>
      </c>
      <c r="J20" s="139">
        <f t="shared" si="4"/>
        <v>2.0646506777893641</v>
      </c>
      <c r="K20" s="139">
        <f t="shared" si="4"/>
        <v>0.35453597497393119</v>
      </c>
      <c r="L20" s="139">
        <f t="shared" si="4"/>
        <v>0.69516857838025725</v>
      </c>
      <c r="M20" s="139">
        <f t="shared" si="4"/>
        <v>0.42405283281195694</v>
      </c>
      <c r="N20" s="139">
        <f t="shared" si="5"/>
        <v>6.951685783802572E-2</v>
      </c>
      <c r="O20" s="139">
        <f t="shared" si="5"/>
        <v>0.19464720194647203</v>
      </c>
      <c r="P20" s="139">
        <f t="shared" si="5"/>
        <v>0.50052137643378525</v>
      </c>
      <c r="Q20" s="139">
        <f t="shared" si="5"/>
        <v>2.7806743135210286E-2</v>
      </c>
      <c r="R20" s="139">
        <f t="shared" si="5"/>
        <v>2.0855057351407715E-2</v>
      </c>
      <c r="S20" s="139">
        <f t="shared" si="5"/>
        <v>2.7806743135210286E-2</v>
      </c>
      <c r="T20" s="139">
        <f t="shared" si="5"/>
        <v>0.27806743135210288</v>
      </c>
      <c r="U20" s="139">
        <f t="shared" si="5"/>
        <v>0.11122697254084114</v>
      </c>
      <c r="V20" s="139">
        <f t="shared" si="5"/>
        <v>9.0371915189433438E-2</v>
      </c>
      <c r="W20" s="139">
        <f t="shared" si="5"/>
        <v>0.145985401459854</v>
      </c>
      <c r="X20" s="139">
        <f t="shared" si="5"/>
        <v>7.3548835592631212</v>
      </c>
    </row>
    <row r="21" spans="1:26" s="128" customFormat="1" x14ac:dyDescent="0.2">
      <c r="A21" s="136" t="s">
        <v>41</v>
      </c>
      <c r="B21" s="136" t="str">
        <f t="shared" si="0"/>
        <v>2019PSW999</v>
      </c>
      <c r="C21" s="173" t="s">
        <v>126</v>
      </c>
      <c r="D21" s="139">
        <f t="shared" si="4"/>
        <v>23.904052936311</v>
      </c>
      <c r="E21" s="140">
        <f t="shared" si="4"/>
        <v>58.808933002481389</v>
      </c>
      <c r="F21" s="139">
        <f t="shared" si="4"/>
        <v>6.4516129032258061</v>
      </c>
      <c r="G21" s="139">
        <f t="shared" si="4"/>
        <v>0.66170388751033915</v>
      </c>
      <c r="H21" s="139" t="str">
        <f t="shared" si="4"/>
        <v>-</v>
      </c>
      <c r="I21" s="139" t="str">
        <f t="shared" si="4"/>
        <v>-</v>
      </c>
      <c r="J21" s="139">
        <f t="shared" si="4"/>
        <v>2.0678246484698097</v>
      </c>
      <c r="K21" s="139">
        <f t="shared" si="4"/>
        <v>0.41356492969396197</v>
      </c>
      <c r="L21" s="139">
        <f t="shared" si="4"/>
        <v>0.24813895781637718</v>
      </c>
      <c r="M21" s="139">
        <f t="shared" si="4"/>
        <v>0.16542597187758479</v>
      </c>
      <c r="N21" s="139" t="str">
        <f t="shared" si="5"/>
        <v>-</v>
      </c>
      <c r="O21" s="139">
        <f t="shared" si="5"/>
        <v>8.2712985938792394E-2</v>
      </c>
      <c r="P21" s="139">
        <f t="shared" si="5"/>
        <v>8.2712985938792394E-2</v>
      </c>
      <c r="Q21" s="139" t="str">
        <f t="shared" si="5"/>
        <v>-</v>
      </c>
      <c r="R21" s="139" t="str">
        <f t="shared" si="5"/>
        <v>-</v>
      </c>
      <c r="S21" s="139" t="str">
        <f t="shared" si="5"/>
        <v>-</v>
      </c>
      <c r="T21" s="139">
        <f t="shared" si="5"/>
        <v>8.2712985938792394E-2</v>
      </c>
      <c r="U21" s="139" t="str">
        <f t="shared" si="5"/>
        <v>-</v>
      </c>
      <c r="V21" s="139">
        <f t="shared" si="5"/>
        <v>8.2712985938792394E-2</v>
      </c>
      <c r="W21" s="139">
        <f t="shared" si="5"/>
        <v>0.16542597187758479</v>
      </c>
      <c r="X21" s="139">
        <f t="shared" si="5"/>
        <v>6.7824648469809761</v>
      </c>
    </row>
    <row r="22" spans="1:26" s="143" customFormat="1" x14ac:dyDescent="0.2">
      <c r="A22" s="141" t="s">
        <v>43</v>
      </c>
      <c r="B22" s="141" t="str">
        <f t="shared" si="0"/>
        <v>2019PSZ999</v>
      </c>
      <c r="C22" s="173" t="s">
        <v>131</v>
      </c>
      <c r="D22" s="139">
        <f t="shared" si="4"/>
        <v>3.1434184675834969</v>
      </c>
      <c r="E22" s="140">
        <f t="shared" si="4"/>
        <v>56.876227897838902</v>
      </c>
      <c r="F22" s="139">
        <f t="shared" si="4"/>
        <v>25.540275049115913</v>
      </c>
      <c r="G22" s="139">
        <f t="shared" si="4"/>
        <v>0.78585461689587421</v>
      </c>
      <c r="H22" s="139" t="str">
        <f t="shared" si="4"/>
        <v>-</v>
      </c>
      <c r="I22" s="139">
        <f t="shared" si="4"/>
        <v>0.98231827111984282</v>
      </c>
      <c r="J22" s="139">
        <f t="shared" si="4"/>
        <v>5.9921414538310414</v>
      </c>
      <c r="K22" s="139">
        <f t="shared" si="4"/>
        <v>0.68762278978389002</v>
      </c>
      <c r="L22" s="139">
        <f t="shared" si="4"/>
        <v>1.080550098231827</v>
      </c>
      <c r="M22" s="139">
        <f t="shared" si="4"/>
        <v>0.19646365422396855</v>
      </c>
      <c r="N22" s="139" t="str">
        <f t="shared" si="5"/>
        <v>-</v>
      </c>
      <c r="O22" s="139">
        <f t="shared" si="5"/>
        <v>9.8231827111984277E-2</v>
      </c>
      <c r="P22" s="139">
        <f t="shared" si="5"/>
        <v>0.49115913555992141</v>
      </c>
      <c r="Q22" s="139">
        <f t="shared" si="5"/>
        <v>9.8231827111984277E-2</v>
      </c>
      <c r="R22" s="139" t="str">
        <f t="shared" si="5"/>
        <v>-</v>
      </c>
      <c r="S22" s="139" t="str">
        <f t="shared" si="5"/>
        <v>-</v>
      </c>
      <c r="T22" s="139">
        <f t="shared" si="5"/>
        <v>0.19646365422396855</v>
      </c>
      <c r="U22" s="139">
        <f t="shared" si="5"/>
        <v>0.19646365422396855</v>
      </c>
      <c r="V22" s="139">
        <f t="shared" si="5"/>
        <v>9.8231827111984277E-2</v>
      </c>
      <c r="W22" s="139">
        <f t="shared" si="5"/>
        <v>9.8231827111984277E-2</v>
      </c>
      <c r="X22" s="139">
        <f t="shared" si="5"/>
        <v>3.4381139489194501</v>
      </c>
      <c r="Y22" s="128"/>
      <c r="Z22" s="128"/>
    </row>
    <row r="23" spans="1:26" s="128" customFormat="1" ht="15.75" x14ac:dyDescent="0.25">
      <c r="A23" s="89" t="s">
        <v>138</v>
      </c>
      <c r="B23" s="89" t="str">
        <f t="shared" si="0"/>
        <v>2019PW1</v>
      </c>
      <c r="C23" s="177" t="s">
        <v>566</v>
      </c>
      <c r="D23" s="186">
        <f>IF(ISNA(VLOOKUP($B23,Ethnic_Group,D$10,FALSE)),"x",(VLOOKUP($B23,Ethnic_Group,D$10,FALSE)))</f>
        <v>25.006770680011776</v>
      </c>
      <c r="E23" s="186">
        <f t="shared" si="4"/>
        <v>56.976155431262875</v>
      </c>
      <c r="F23" s="186">
        <f t="shared" si="4"/>
        <v>7.4442154842508099</v>
      </c>
      <c r="G23" s="186">
        <f t="shared" si="4"/>
        <v>1.0244333235207534</v>
      </c>
      <c r="H23" s="186">
        <f t="shared" si="4"/>
        <v>1.1775095672652339E-3</v>
      </c>
      <c r="I23" s="186">
        <f t="shared" si="4"/>
        <v>4.0035325287017962E-2</v>
      </c>
      <c r="J23" s="186">
        <f t="shared" si="4"/>
        <v>2.8743008536944359</v>
      </c>
      <c r="K23" s="186">
        <f t="shared" si="4"/>
        <v>0.34736532234324402</v>
      </c>
      <c r="L23" s="186">
        <f t="shared" si="4"/>
        <v>0.93965263467765681</v>
      </c>
      <c r="M23" s="186">
        <f t="shared" si="4"/>
        <v>0.56167206358551669</v>
      </c>
      <c r="N23" s="186">
        <f t="shared" si="5"/>
        <v>4.0035325287017962E-2</v>
      </c>
      <c r="O23" s="186">
        <f t="shared" si="5"/>
        <v>0.24845451869296439</v>
      </c>
      <c r="P23" s="186">
        <f t="shared" si="5"/>
        <v>0.40035325287017959</v>
      </c>
      <c r="Q23" s="186">
        <f t="shared" si="5"/>
        <v>1.6485133941713276E-2</v>
      </c>
      <c r="R23" s="186">
        <f t="shared" si="5"/>
        <v>5.2987930526935526E-2</v>
      </c>
      <c r="S23" s="186">
        <f t="shared" si="5"/>
        <v>2.9437739181630854E-2</v>
      </c>
      <c r="T23" s="186">
        <f t="shared" si="5"/>
        <v>0.59228731233441267</v>
      </c>
      <c r="U23" s="186">
        <f t="shared" si="5"/>
        <v>3.6502796585222257E-2</v>
      </c>
      <c r="V23" s="186">
        <f t="shared" si="5"/>
        <v>2.3550191345304682E-2</v>
      </c>
      <c r="W23" s="186">
        <f t="shared" si="5"/>
        <v>0.24845451869296439</v>
      </c>
      <c r="X23" s="186">
        <f t="shared" si="5"/>
        <v>3.0956726523403</v>
      </c>
    </row>
    <row r="24" spans="1:26" s="128" customFormat="1" x14ac:dyDescent="0.2">
      <c r="A24" s="136" t="s">
        <v>19</v>
      </c>
      <c r="B24" s="136" t="str">
        <f t="shared" si="0"/>
        <v>2019PSA999</v>
      </c>
      <c r="C24" s="173" t="s">
        <v>141</v>
      </c>
      <c r="D24" s="137">
        <f t="shared" ref="D24:X24" si="6">IF(ISNA(VLOOKUP($B24,Ethnic_Group,D$10,FALSE)),"x",(VLOOKUP($B24,Ethnic_Group,D$10,FALSE)))</f>
        <v>47.352866672295875</v>
      </c>
      <c r="E24" s="138">
        <f t="shared" si="6"/>
        <v>42.556784598497003</v>
      </c>
      <c r="F24" s="137">
        <f t="shared" si="6"/>
        <v>3.1579836190154524</v>
      </c>
      <c r="G24" s="137">
        <f t="shared" si="6"/>
        <v>0.86971206619944275</v>
      </c>
      <c r="H24" s="137" t="str">
        <f t="shared" si="6"/>
        <v>-</v>
      </c>
      <c r="I24" s="137">
        <f t="shared" si="6"/>
        <v>8.4438064679557556E-3</v>
      </c>
      <c r="J24" s="137">
        <f t="shared" si="6"/>
        <v>0.69239213037237179</v>
      </c>
      <c r="K24" s="137">
        <f t="shared" si="6"/>
        <v>0.15198851642320357</v>
      </c>
      <c r="L24" s="137">
        <f t="shared" si="6"/>
        <v>0.55729122688507982</v>
      </c>
      <c r="M24" s="137">
        <f t="shared" si="6"/>
        <v>0.27864561344253991</v>
      </c>
      <c r="N24" s="137" t="str">
        <f t="shared" si="6"/>
        <v>-</v>
      </c>
      <c r="O24" s="137">
        <f t="shared" si="6"/>
        <v>0.10976948408342481</v>
      </c>
      <c r="P24" s="137">
        <f t="shared" si="6"/>
        <v>0.12665709701933633</v>
      </c>
      <c r="Q24" s="137">
        <f t="shared" si="6"/>
        <v>8.4438064679557556E-3</v>
      </c>
      <c r="R24" s="137">
        <f t="shared" si="6"/>
        <v>1.6887612935911511E-2</v>
      </c>
      <c r="S24" s="137" t="str">
        <f t="shared" si="6"/>
        <v>-</v>
      </c>
      <c r="T24" s="137">
        <f t="shared" si="6"/>
        <v>0.12665709701933633</v>
      </c>
      <c r="U24" s="137" t="str">
        <f t="shared" si="6"/>
        <v>-</v>
      </c>
      <c r="V24" s="137" t="str">
        <f t="shared" si="6"/>
        <v>-</v>
      </c>
      <c r="W24" s="137">
        <f t="shared" si="6"/>
        <v>0.17731993582707084</v>
      </c>
      <c r="X24" s="137">
        <f t="shared" si="6"/>
        <v>3.8081567170480453</v>
      </c>
    </row>
    <row r="25" spans="1:26" s="128" customFormat="1" x14ac:dyDescent="0.2">
      <c r="A25" s="136" t="s">
        <v>33</v>
      </c>
      <c r="B25" s="136" t="str">
        <f t="shared" si="0"/>
        <v>2019PSG999</v>
      </c>
      <c r="C25" s="173" t="str">
        <f>IF($B$5=2006,"    NHS Greater Glasgow","    NHS Greater Glasgow &amp; Clyde")</f>
        <v xml:space="preserve">    NHS Greater Glasgow &amp; Clyde</v>
      </c>
      <c r="D25" s="139">
        <f t="shared" ref="D25:M29" si="7">IF(ISNA(VLOOKUP($B25,Ethnic_Group,D$10,FALSE)),"x",(VLOOKUP($B25,Ethnic_Group,D$10,FALSE)))</f>
        <v>22.232928912443608</v>
      </c>
      <c r="E25" s="140">
        <f t="shared" si="7"/>
        <v>57.467916429416142</v>
      </c>
      <c r="F25" s="139">
        <f t="shared" si="7"/>
        <v>9.778371512417328</v>
      </c>
      <c r="G25" s="139">
        <f t="shared" si="7"/>
        <v>1.0862423897332574</v>
      </c>
      <c r="H25" s="139">
        <f t="shared" si="7"/>
        <v>2.1900048180105995E-3</v>
      </c>
      <c r="I25" s="139">
        <f t="shared" si="7"/>
        <v>3.7230081906180192E-2</v>
      </c>
      <c r="J25" s="139">
        <f t="shared" si="7"/>
        <v>3.7558582628881787</v>
      </c>
      <c r="K25" s="139">
        <f t="shared" si="7"/>
        <v>0.42048092505803508</v>
      </c>
      <c r="L25" s="139">
        <f t="shared" si="7"/>
        <v>1.1716525776356708</v>
      </c>
      <c r="M25" s="139">
        <f t="shared" si="7"/>
        <v>0.75993167184967803</v>
      </c>
      <c r="N25" s="139">
        <f t="shared" ref="N25:X29" si="8">IF(ISNA(VLOOKUP($B25,Ethnic_Group,N$10,FALSE)),"x",(VLOOKUP($B25,Ethnic_Group,N$10,FALSE)))</f>
        <v>4.8180105996233194E-2</v>
      </c>
      <c r="O25" s="139">
        <f t="shared" si="8"/>
        <v>0.32850072270158998</v>
      </c>
      <c r="P25" s="139">
        <f t="shared" si="8"/>
        <v>0.57378126231877702</v>
      </c>
      <c r="Q25" s="139">
        <f t="shared" si="8"/>
        <v>2.8470062634137795E-2</v>
      </c>
      <c r="R25" s="139">
        <f t="shared" si="8"/>
        <v>6.7890149358328586E-2</v>
      </c>
      <c r="S25" s="139">
        <f t="shared" si="8"/>
        <v>3.9420086724190791E-2</v>
      </c>
      <c r="T25" s="139">
        <f t="shared" si="8"/>
        <v>0.87381192238622929</v>
      </c>
      <c r="U25" s="139">
        <f t="shared" si="8"/>
        <v>1.9710043362095395E-2</v>
      </c>
      <c r="V25" s="139">
        <f t="shared" si="8"/>
        <v>3.0660067452148394E-2</v>
      </c>
      <c r="W25" s="139">
        <f t="shared" si="8"/>
        <v>0.30660067452148393</v>
      </c>
      <c r="X25" s="139">
        <f t="shared" si="8"/>
        <v>0.97017213437869576</v>
      </c>
    </row>
    <row r="26" spans="1:26" s="128" customFormat="1" x14ac:dyDescent="0.2">
      <c r="A26" s="136" t="s">
        <v>35</v>
      </c>
      <c r="B26" s="136" t="str">
        <f t="shared" si="0"/>
        <v>2019PSL999</v>
      </c>
      <c r="C26" s="173" t="s">
        <v>144</v>
      </c>
      <c r="D26" s="139">
        <f t="shared" si="7"/>
        <v>22.272068465732627</v>
      </c>
      <c r="E26" s="140">
        <f t="shared" si="7"/>
        <v>61.543239699082065</v>
      </c>
      <c r="F26" s="139">
        <f t="shared" si="7"/>
        <v>4.1341707502243077</v>
      </c>
      <c r="G26" s="139">
        <f t="shared" si="7"/>
        <v>0.80750914486852099</v>
      </c>
      <c r="H26" s="139" t="str">
        <f t="shared" si="7"/>
        <v>-</v>
      </c>
      <c r="I26" s="139">
        <f t="shared" si="7"/>
        <v>1.3803575125957623E-2</v>
      </c>
      <c r="J26" s="139">
        <f t="shared" si="7"/>
        <v>1.2354199737732072</v>
      </c>
      <c r="K26" s="139">
        <f t="shared" si="7"/>
        <v>0.24846435226723723</v>
      </c>
      <c r="L26" s="139">
        <f t="shared" si="7"/>
        <v>0.98695562150597005</v>
      </c>
      <c r="M26" s="139">
        <f t="shared" si="7"/>
        <v>0.4141072537787287</v>
      </c>
      <c r="N26" s="139">
        <f t="shared" si="8"/>
        <v>5.5214300503830492E-2</v>
      </c>
      <c r="O26" s="139">
        <f t="shared" si="8"/>
        <v>0.20705362688936435</v>
      </c>
      <c r="P26" s="139">
        <f t="shared" si="8"/>
        <v>0.22775898957830076</v>
      </c>
      <c r="Q26" s="139" t="str">
        <f t="shared" si="8"/>
        <v>-</v>
      </c>
      <c r="R26" s="139">
        <f t="shared" si="8"/>
        <v>4.8312512940851683E-2</v>
      </c>
      <c r="S26" s="139">
        <f t="shared" si="8"/>
        <v>2.7607150251915246E-2</v>
      </c>
      <c r="T26" s="139">
        <f t="shared" si="8"/>
        <v>0.39340189108979223</v>
      </c>
      <c r="U26" s="139">
        <f t="shared" si="8"/>
        <v>7.5919663192766926E-2</v>
      </c>
      <c r="V26" s="139">
        <f t="shared" si="8"/>
        <v>6.9017875629788115E-3</v>
      </c>
      <c r="W26" s="139">
        <f t="shared" si="8"/>
        <v>0.20015183932638553</v>
      </c>
      <c r="X26" s="139">
        <f t="shared" si="8"/>
        <v>7.1019394023051978</v>
      </c>
    </row>
    <row r="27" spans="1:26" s="128" customFormat="1" x14ac:dyDescent="0.2">
      <c r="A27" s="136" t="s">
        <v>40</v>
      </c>
      <c r="B27" s="136" t="str">
        <f t="shared" si="0"/>
        <v>2019PSV999</v>
      </c>
      <c r="C27" s="173" t="s">
        <v>146</v>
      </c>
      <c r="D27" s="139">
        <f t="shared" si="7"/>
        <v>10.120845921450151</v>
      </c>
      <c r="E27" s="140">
        <f t="shared" si="7"/>
        <v>74.043303121852972</v>
      </c>
      <c r="F27" s="139">
        <f t="shared" si="7"/>
        <v>6.784994964753273</v>
      </c>
      <c r="G27" s="139">
        <f t="shared" si="7"/>
        <v>1.4602215508559919</v>
      </c>
      <c r="H27" s="139" t="str">
        <f t="shared" si="7"/>
        <v>-</v>
      </c>
      <c r="I27" s="139">
        <f t="shared" si="7"/>
        <v>0.12588116817724068</v>
      </c>
      <c r="J27" s="139">
        <f t="shared" si="7"/>
        <v>1.7875125881168179</v>
      </c>
      <c r="K27" s="139">
        <f t="shared" si="7"/>
        <v>0.4783484390735146</v>
      </c>
      <c r="L27" s="139">
        <f t="shared" si="7"/>
        <v>0.57905337361530718</v>
      </c>
      <c r="M27" s="139">
        <f t="shared" si="7"/>
        <v>0.39023162134944611</v>
      </c>
      <c r="N27" s="139">
        <f t="shared" si="8"/>
        <v>3.7764350453172203E-2</v>
      </c>
      <c r="O27" s="139">
        <f t="shared" si="8"/>
        <v>0.22658610271903326</v>
      </c>
      <c r="P27" s="139">
        <f t="shared" si="8"/>
        <v>0.22658610271903326</v>
      </c>
      <c r="Q27" s="139" t="str">
        <f t="shared" si="8"/>
        <v>-</v>
      </c>
      <c r="R27" s="139">
        <f t="shared" si="8"/>
        <v>6.2940584088620341E-2</v>
      </c>
      <c r="S27" s="139">
        <f t="shared" si="8"/>
        <v>3.7764350453172203E-2</v>
      </c>
      <c r="T27" s="139">
        <f t="shared" si="8"/>
        <v>0.35246727089627394</v>
      </c>
      <c r="U27" s="139">
        <f t="shared" si="8"/>
        <v>0.10070493454179255</v>
      </c>
      <c r="V27" s="139">
        <f t="shared" si="8"/>
        <v>3.7764350453172203E-2</v>
      </c>
      <c r="W27" s="139">
        <f t="shared" si="8"/>
        <v>0.13846928499496478</v>
      </c>
      <c r="X27" s="139">
        <f t="shared" si="8"/>
        <v>3.0085599194360526</v>
      </c>
    </row>
    <row r="28" spans="1:26" s="128" customFormat="1" x14ac:dyDescent="0.2">
      <c r="A28" s="136" t="s">
        <v>42</v>
      </c>
      <c r="B28" s="136" t="str">
        <f t="shared" si="0"/>
        <v>2019PSY999</v>
      </c>
      <c r="C28" s="173" t="s">
        <v>148</v>
      </c>
      <c r="D28" s="139">
        <f t="shared" si="7"/>
        <v>28.995388008822943</v>
      </c>
      <c r="E28" s="140">
        <f t="shared" si="7"/>
        <v>46.260276719470625</v>
      </c>
      <c r="F28" s="139">
        <f t="shared" si="7"/>
        <v>6.9179867655905349</v>
      </c>
      <c r="G28" s="139">
        <f t="shared" si="7"/>
        <v>0.76198115099258068</v>
      </c>
      <c r="H28" s="139" t="str">
        <f t="shared" si="7"/>
        <v>-</v>
      </c>
      <c r="I28" s="139">
        <f t="shared" si="7"/>
        <v>8.020854220974534E-2</v>
      </c>
      <c r="J28" s="139">
        <f t="shared" si="7"/>
        <v>6.4768397834369358</v>
      </c>
      <c r="K28" s="139">
        <f t="shared" si="7"/>
        <v>0.22057349107679966</v>
      </c>
      <c r="L28" s="139">
        <f t="shared" si="7"/>
        <v>0.16041708441949068</v>
      </c>
      <c r="M28" s="139">
        <f t="shared" si="7"/>
        <v>0.120312813314618</v>
      </c>
      <c r="N28" s="139">
        <f t="shared" si="8"/>
        <v>2.0052135552436335E-2</v>
      </c>
      <c r="O28" s="139" t="str">
        <f t="shared" si="8"/>
        <v>-</v>
      </c>
      <c r="P28" s="139">
        <f t="shared" si="8"/>
        <v>0.24062562662923601</v>
      </c>
      <c r="Q28" s="139" t="str">
        <f t="shared" si="8"/>
        <v>-</v>
      </c>
      <c r="R28" s="139" t="str">
        <f t="shared" si="8"/>
        <v>-</v>
      </c>
      <c r="S28" s="139" t="str">
        <f t="shared" si="8"/>
        <v>-</v>
      </c>
      <c r="T28" s="139">
        <f t="shared" si="8"/>
        <v>8.020854220974534E-2</v>
      </c>
      <c r="U28" s="139">
        <f t="shared" si="8"/>
        <v>6.0156406657309001E-2</v>
      </c>
      <c r="V28" s="139">
        <f t="shared" si="8"/>
        <v>4.010427110487267E-2</v>
      </c>
      <c r="W28" s="139">
        <f t="shared" si="8"/>
        <v>0.20052135552436332</v>
      </c>
      <c r="X28" s="139">
        <f t="shared" si="8"/>
        <v>9.3643473029877686</v>
      </c>
    </row>
    <row r="29" spans="1:26" s="128" customFormat="1" ht="15.75" x14ac:dyDescent="0.25">
      <c r="A29" s="89" t="s">
        <v>151</v>
      </c>
      <c r="B29" s="89" t="str">
        <f t="shared" si="0"/>
        <v>2019PO1</v>
      </c>
      <c r="C29" s="177" t="s">
        <v>567</v>
      </c>
      <c r="D29" s="186">
        <f>IF(ISNA(VLOOKUP($B29,Ethnic_Group,D$10,FALSE)),"x",(VLOOKUP($B29,Ethnic_Group,D$10,FALSE)))</f>
        <v>12.935179285176387</v>
      </c>
      <c r="E29" s="186">
        <f t="shared" si="7"/>
        <v>62.532584139489074</v>
      </c>
      <c r="F29" s="186">
        <f t="shared" si="7"/>
        <v>9.558014250130336</v>
      </c>
      <c r="G29" s="186">
        <f t="shared" si="7"/>
        <v>1.1006198227422812</v>
      </c>
      <c r="H29" s="186">
        <f t="shared" si="7"/>
        <v>1.7378207727509701E-2</v>
      </c>
      <c r="I29" s="186">
        <f t="shared" si="7"/>
        <v>0.20853849273011643</v>
      </c>
      <c r="J29" s="186">
        <f t="shared" si="7"/>
        <v>2.5256328563980768</v>
      </c>
      <c r="K29" s="186">
        <f t="shared" si="7"/>
        <v>0.44024792909691246</v>
      </c>
      <c r="L29" s="186">
        <f t="shared" si="7"/>
        <v>0.75305566819208714</v>
      </c>
      <c r="M29" s="186">
        <f t="shared" si="7"/>
        <v>0.5503099113711406</v>
      </c>
      <c r="N29" s="186">
        <f t="shared" si="8"/>
        <v>4.6341887273359209E-2</v>
      </c>
      <c r="O29" s="186">
        <f t="shared" si="8"/>
        <v>0.29542953136766492</v>
      </c>
      <c r="P29" s="186">
        <f t="shared" si="8"/>
        <v>0.29542953136766492</v>
      </c>
      <c r="Q29" s="186">
        <f t="shared" si="8"/>
        <v>1.7378207727509701E-2</v>
      </c>
      <c r="R29" s="186">
        <f t="shared" si="8"/>
        <v>2.3170943636679604E-2</v>
      </c>
      <c r="S29" s="186">
        <f t="shared" si="8"/>
        <v>2.3170943636679604E-2</v>
      </c>
      <c r="T29" s="186">
        <f t="shared" si="8"/>
        <v>0.27225858773098532</v>
      </c>
      <c r="U29" s="186">
        <f t="shared" si="8"/>
        <v>3.4756415455019403E-2</v>
      </c>
      <c r="V29" s="186">
        <f t="shared" si="8"/>
        <v>5.2134623182529108E-2</v>
      </c>
      <c r="W29" s="186">
        <f t="shared" si="8"/>
        <v>0.27805132364015522</v>
      </c>
      <c r="X29" s="186">
        <f t="shared" si="8"/>
        <v>8.0403174419278223</v>
      </c>
    </row>
    <row r="30" spans="1:26" s="128" customFormat="1" x14ac:dyDescent="0.2">
      <c r="A30" s="136" t="s">
        <v>30</v>
      </c>
      <c r="B30" s="136" t="str">
        <f t="shared" si="0"/>
        <v>2019PSDA01</v>
      </c>
      <c r="C30" s="173" t="s">
        <v>568</v>
      </c>
      <c r="D30" s="139">
        <f t="shared" ref="D30:M37" si="9">IF(ISNA(VLOOKUP($B30,Ethnic_Group,D$10,FALSE)),"x",(VLOOKUP($B30,Ethnic_Group,D$10,FALSE)))</f>
        <v>38.670694864048336</v>
      </c>
      <c r="E30" s="140">
        <f t="shared" si="9"/>
        <v>48.036253776435046</v>
      </c>
      <c r="F30" s="139">
        <f t="shared" si="9"/>
        <v>3.3232628398791544</v>
      </c>
      <c r="G30" s="139">
        <f t="shared" si="9"/>
        <v>1.0574018126888218</v>
      </c>
      <c r="H30" s="139" t="str">
        <f t="shared" si="9"/>
        <v>-</v>
      </c>
      <c r="I30" s="139" t="str">
        <f t="shared" si="9"/>
        <v>-</v>
      </c>
      <c r="J30" s="139">
        <f t="shared" si="9"/>
        <v>1.5105740181268883</v>
      </c>
      <c r="K30" s="139" t="str">
        <f t="shared" si="9"/>
        <v>-</v>
      </c>
      <c r="L30" s="139">
        <f t="shared" si="9"/>
        <v>0.30211480362537763</v>
      </c>
      <c r="M30" s="139" t="str">
        <f t="shared" si="9"/>
        <v>-</v>
      </c>
      <c r="N30" s="139" t="str">
        <f t="shared" ref="N30:X37" si="10">IF(ISNA(VLOOKUP($B30,Ethnic_Group,N$10,FALSE)),"x",(VLOOKUP($B30,Ethnic_Group,N$10,FALSE)))</f>
        <v>-</v>
      </c>
      <c r="O30" s="139" t="str">
        <f t="shared" si="10"/>
        <v>-</v>
      </c>
      <c r="P30" s="139">
        <f t="shared" si="10"/>
        <v>0.15105740181268881</v>
      </c>
      <c r="Q30" s="139" t="str">
        <f t="shared" si="10"/>
        <v>-</v>
      </c>
      <c r="R30" s="139" t="str">
        <f t="shared" si="10"/>
        <v>-</v>
      </c>
      <c r="S30" s="139">
        <f t="shared" si="10"/>
        <v>0.15105740181268881</v>
      </c>
      <c r="T30" s="139">
        <f t="shared" si="10"/>
        <v>0.15105740181268881</v>
      </c>
      <c r="U30" s="139" t="str">
        <f t="shared" si="10"/>
        <v>-</v>
      </c>
      <c r="V30" s="139" t="str">
        <f t="shared" si="10"/>
        <v>-</v>
      </c>
      <c r="W30" s="139" t="str">
        <f t="shared" si="10"/>
        <v>-</v>
      </c>
      <c r="X30" s="139">
        <f t="shared" si="10"/>
        <v>6.6465256797583088</v>
      </c>
    </row>
    <row r="31" spans="1:26" s="128" customFormat="1" x14ac:dyDescent="0.2">
      <c r="A31" s="136" t="s">
        <v>31</v>
      </c>
      <c r="B31" s="136" t="str">
        <f t="shared" si="0"/>
        <v>2019PSDA02</v>
      </c>
      <c r="C31" s="173" t="s">
        <v>569</v>
      </c>
      <c r="D31" s="139">
        <f t="shared" si="9"/>
        <v>13.461538461538462</v>
      </c>
      <c r="E31" s="140">
        <f t="shared" si="9"/>
        <v>64.519230769230774</v>
      </c>
      <c r="F31" s="139">
        <f t="shared" si="9"/>
        <v>5.5769230769230775</v>
      </c>
      <c r="G31" s="139">
        <f t="shared" si="9"/>
        <v>1.153846153846154</v>
      </c>
      <c r="H31" s="139">
        <f t="shared" si="9"/>
        <v>4.807692307692308E-2</v>
      </c>
      <c r="I31" s="139">
        <f t="shared" si="9"/>
        <v>0.24038461538461539</v>
      </c>
      <c r="J31" s="139">
        <f t="shared" si="9"/>
        <v>4.5673076923076916</v>
      </c>
      <c r="K31" s="139">
        <f t="shared" si="9"/>
        <v>0.67307692307692313</v>
      </c>
      <c r="L31" s="139">
        <f t="shared" si="9"/>
        <v>2.6923076923076925</v>
      </c>
      <c r="M31" s="139">
        <f t="shared" si="9"/>
        <v>0.625</v>
      </c>
      <c r="N31" s="139">
        <f t="shared" si="10"/>
        <v>4.807692307692308E-2</v>
      </c>
      <c r="O31" s="139">
        <f t="shared" si="10"/>
        <v>0.57692307692307698</v>
      </c>
      <c r="P31" s="139">
        <f t="shared" si="10"/>
        <v>1.25</v>
      </c>
      <c r="Q31" s="139">
        <f t="shared" si="10"/>
        <v>4.807692307692308E-2</v>
      </c>
      <c r="R31" s="139" t="str">
        <f t="shared" si="10"/>
        <v>-</v>
      </c>
      <c r="S31" s="139" t="str">
        <f t="shared" si="10"/>
        <v>-</v>
      </c>
      <c r="T31" s="139">
        <f t="shared" si="10"/>
        <v>0.28846153846153849</v>
      </c>
      <c r="U31" s="139">
        <f t="shared" si="10"/>
        <v>0.14423076923076925</v>
      </c>
      <c r="V31" s="139">
        <f t="shared" si="10"/>
        <v>9.6153846153846159E-2</v>
      </c>
      <c r="W31" s="139">
        <f t="shared" si="10"/>
        <v>0.8173076923076924</v>
      </c>
      <c r="X31" s="139">
        <f t="shared" si="10"/>
        <v>3.1730769230769229</v>
      </c>
    </row>
    <row r="32" spans="1:26" s="128" customFormat="1" x14ac:dyDescent="0.2">
      <c r="A32" s="136" t="s">
        <v>22</v>
      </c>
      <c r="B32" s="136" t="str">
        <f t="shared" si="0"/>
        <v>2019PSD026</v>
      </c>
      <c r="C32" s="173" t="s">
        <v>155</v>
      </c>
      <c r="D32" s="139">
        <f t="shared" si="9"/>
        <v>9.0606653620352251</v>
      </c>
      <c r="E32" s="140">
        <f t="shared" si="9"/>
        <v>67.00587084148728</v>
      </c>
      <c r="F32" s="139">
        <f t="shared" si="9"/>
        <v>9.8825831702544029</v>
      </c>
      <c r="G32" s="139">
        <f t="shared" si="9"/>
        <v>0.60665362035225057</v>
      </c>
      <c r="H32" s="139" t="str">
        <f t="shared" si="9"/>
        <v>-</v>
      </c>
      <c r="I32" s="139">
        <f t="shared" si="9"/>
        <v>3.9138943248532287E-2</v>
      </c>
      <c r="J32" s="139">
        <f t="shared" si="9"/>
        <v>1.2328767123287672</v>
      </c>
      <c r="K32" s="139">
        <f t="shared" si="9"/>
        <v>0.23483365949119372</v>
      </c>
      <c r="L32" s="139">
        <f t="shared" si="9"/>
        <v>1.9569471624266144E-2</v>
      </c>
      <c r="M32" s="139">
        <f t="shared" si="9"/>
        <v>9.7847358121330719E-2</v>
      </c>
      <c r="N32" s="139" t="str">
        <f t="shared" si="10"/>
        <v>-</v>
      </c>
      <c r="O32" s="139">
        <f t="shared" si="10"/>
        <v>5.8708414872798431E-2</v>
      </c>
      <c r="P32" s="139" t="str">
        <f t="shared" si="10"/>
        <v>-</v>
      </c>
      <c r="Q32" s="139" t="str">
        <f t="shared" si="10"/>
        <v>-</v>
      </c>
      <c r="R32" s="139" t="str">
        <f t="shared" si="10"/>
        <v>-</v>
      </c>
      <c r="S32" s="139">
        <f t="shared" si="10"/>
        <v>1.9569471624266144E-2</v>
      </c>
      <c r="T32" s="139" t="str">
        <f t="shared" si="10"/>
        <v>-</v>
      </c>
      <c r="U32" s="139" t="str">
        <f t="shared" si="10"/>
        <v>-</v>
      </c>
      <c r="V32" s="139" t="str">
        <f t="shared" si="10"/>
        <v>-</v>
      </c>
      <c r="W32" s="139">
        <f t="shared" si="10"/>
        <v>9.7847358121330719E-2</v>
      </c>
      <c r="X32" s="139">
        <f t="shared" si="10"/>
        <v>11.643835616438356</v>
      </c>
    </row>
    <row r="33" spans="1:24" s="128" customFormat="1" x14ac:dyDescent="0.2">
      <c r="A33" s="136" t="s">
        <v>24</v>
      </c>
      <c r="B33" s="136" t="str">
        <f t="shared" si="0"/>
        <v>2019PSD035</v>
      </c>
      <c r="C33" s="173" t="s">
        <v>156</v>
      </c>
      <c r="D33" s="139">
        <f t="shared" si="9"/>
        <v>1.7758726270667484</v>
      </c>
      <c r="E33" s="140">
        <f t="shared" si="9"/>
        <v>65.462339252908748</v>
      </c>
      <c r="F33" s="139">
        <f t="shared" si="9"/>
        <v>15.186772810777709</v>
      </c>
      <c r="G33" s="139">
        <f t="shared" si="9"/>
        <v>0.91855480710349058</v>
      </c>
      <c r="H33" s="139" t="str">
        <f t="shared" si="9"/>
        <v>-</v>
      </c>
      <c r="I33" s="139">
        <f t="shared" si="9"/>
        <v>6.12369871402327E-2</v>
      </c>
      <c r="J33" s="139">
        <f t="shared" si="9"/>
        <v>0.79608083282302522</v>
      </c>
      <c r="K33" s="139">
        <f t="shared" si="9"/>
        <v>0.36742192284139619</v>
      </c>
      <c r="L33" s="139">
        <f t="shared" si="9"/>
        <v>0.36742192284139619</v>
      </c>
      <c r="M33" s="139">
        <f t="shared" si="9"/>
        <v>0.9797917942437232</v>
      </c>
      <c r="N33" s="139">
        <f t="shared" si="10"/>
        <v>6.12369871402327E-2</v>
      </c>
      <c r="O33" s="139" t="str">
        <f t="shared" si="10"/>
        <v>-</v>
      </c>
      <c r="P33" s="139" t="str">
        <f t="shared" si="10"/>
        <v>-</v>
      </c>
      <c r="Q33" s="139" t="str">
        <f t="shared" si="10"/>
        <v>-</v>
      </c>
      <c r="R33" s="139" t="str">
        <f t="shared" si="10"/>
        <v>-</v>
      </c>
      <c r="S33" s="139" t="str">
        <f t="shared" si="10"/>
        <v>-</v>
      </c>
      <c r="T33" s="139">
        <f t="shared" si="10"/>
        <v>0.36742192284139619</v>
      </c>
      <c r="U33" s="139" t="str">
        <f t="shared" si="10"/>
        <v>-</v>
      </c>
      <c r="V33" s="139">
        <f t="shared" si="10"/>
        <v>6.12369871402327E-2</v>
      </c>
      <c r="W33" s="139">
        <f t="shared" si="10"/>
        <v>0.18371096142069809</v>
      </c>
      <c r="X33" s="139">
        <f t="shared" si="10"/>
        <v>13.410900183710961</v>
      </c>
    </row>
    <row r="34" spans="1:24" s="128" customFormat="1" x14ac:dyDescent="0.2">
      <c r="A34" s="136" t="s">
        <v>21</v>
      </c>
      <c r="B34" s="136" t="str">
        <f t="shared" si="0"/>
        <v>2019PSD021</v>
      </c>
      <c r="C34" s="98" t="s">
        <v>158</v>
      </c>
      <c r="D34" s="139">
        <f t="shared" si="9"/>
        <v>4.9243466299862444</v>
      </c>
      <c r="E34" s="140">
        <f t="shared" si="9"/>
        <v>77.579092159559835</v>
      </c>
      <c r="F34" s="139">
        <f t="shared" si="9"/>
        <v>8.1430536451169182</v>
      </c>
      <c r="G34" s="139">
        <f t="shared" si="9"/>
        <v>0.79779917469050898</v>
      </c>
      <c r="H34" s="139">
        <f t="shared" si="9"/>
        <v>5.5020632737276476E-2</v>
      </c>
      <c r="I34" s="139">
        <f t="shared" si="9"/>
        <v>0.60522696011004129</v>
      </c>
      <c r="J34" s="139">
        <f t="shared" si="9"/>
        <v>3.2187070151306743</v>
      </c>
      <c r="K34" s="139">
        <f t="shared" si="9"/>
        <v>0.6327372764786795</v>
      </c>
      <c r="L34" s="139">
        <f t="shared" si="9"/>
        <v>0.68775790921595592</v>
      </c>
      <c r="M34" s="139">
        <f t="shared" si="9"/>
        <v>0.68775790921595592</v>
      </c>
      <c r="N34" s="139">
        <f t="shared" si="10"/>
        <v>8.2530949105914728E-2</v>
      </c>
      <c r="O34" s="139">
        <f t="shared" si="10"/>
        <v>0.41265474552957354</v>
      </c>
      <c r="P34" s="139">
        <f t="shared" si="10"/>
        <v>0.35763411279229712</v>
      </c>
      <c r="Q34" s="139" t="str">
        <f t="shared" si="10"/>
        <v>-</v>
      </c>
      <c r="R34" s="139">
        <f t="shared" si="10"/>
        <v>5.5020632737276476E-2</v>
      </c>
      <c r="S34" s="139">
        <f t="shared" si="10"/>
        <v>5.5020632737276476E-2</v>
      </c>
      <c r="T34" s="139">
        <f t="shared" si="10"/>
        <v>0.41265474552957354</v>
      </c>
      <c r="U34" s="139">
        <f t="shared" si="10"/>
        <v>8.2530949105914728E-2</v>
      </c>
      <c r="V34" s="139">
        <f t="shared" si="10"/>
        <v>8.2530949105914728E-2</v>
      </c>
      <c r="W34" s="139">
        <f t="shared" si="10"/>
        <v>0.2200825309491059</v>
      </c>
      <c r="X34" s="139">
        <f t="shared" si="10"/>
        <v>0.90784044016506193</v>
      </c>
    </row>
    <row r="35" spans="1:24" s="128" customFormat="1" x14ac:dyDescent="0.2">
      <c r="A35" s="136" t="s">
        <v>26</v>
      </c>
      <c r="B35" s="136" t="str">
        <f t="shared" si="0"/>
        <v>2019PSD037</v>
      </c>
      <c r="C35" s="173" t="s">
        <v>160</v>
      </c>
      <c r="D35" s="139">
        <f t="shared" si="9"/>
        <v>29.09579230080573</v>
      </c>
      <c r="E35" s="140">
        <f t="shared" si="9"/>
        <v>39.301700984780666</v>
      </c>
      <c r="F35" s="139">
        <f t="shared" si="9"/>
        <v>10.593852581319009</v>
      </c>
      <c r="G35" s="139">
        <f t="shared" si="9"/>
        <v>2.0590868397493285</v>
      </c>
      <c r="H35" s="139" t="str">
        <f t="shared" si="9"/>
        <v>-</v>
      </c>
      <c r="I35" s="139">
        <f t="shared" si="9"/>
        <v>8.9525514771709933E-2</v>
      </c>
      <c r="J35" s="139">
        <f t="shared" si="9"/>
        <v>2.9543419874664281</v>
      </c>
      <c r="K35" s="139">
        <f t="shared" si="9"/>
        <v>0.35810205908683973</v>
      </c>
      <c r="L35" s="139">
        <f t="shared" si="9"/>
        <v>1.0743061772605194</v>
      </c>
      <c r="M35" s="139">
        <f t="shared" si="9"/>
        <v>0.80572963294538946</v>
      </c>
      <c r="N35" s="139">
        <f t="shared" si="10"/>
        <v>8.9525514771709933E-2</v>
      </c>
      <c r="O35" s="139">
        <f t="shared" si="10"/>
        <v>0.56699492688749631</v>
      </c>
      <c r="P35" s="139">
        <f t="shared" si="10"/>
        <v>0.3282602208296031</v>
      </c>
      <c r="Q35" s="139">
        <f t="shared" si="10"/>
        <v>2.9841838257236648E-2</v>
      </c>
      <c r="R35" s="139">
        <f t="shared" si="10"/>
        <v>5.9683676514473295E-2</v>
      </c>
      <c r="S35" s="139" t="str">
        <f t="shared" si="10"/>
        <v>-</v>
      </c>
      <c r="T35" s="139">
        <f t="shared" si="10"/>
        <v>0.41778573560131305</v>
      </c>
      <c r="U35" s="139" t="str">
        <f t="shared" si="10"/>
        <v>-</v>
      </c>
      <c r="V35" s="139">
        <f t="shared" si="10"/>
        <v>8.9525514771709933E-2</v>
      </c>
      <c r="W35" s="139">
        <f t="shared" si="10"/>
        <v>0.38794389734407642</v>
      </c>
      <c r="X35" s="139">
        <f t="shared" si="10"/>
        <v>11.698000596836765</v>
      </c>
    </row>
    <row r="36" spans="1:24" s="128" customFormat="1" x14ac:dyDescent="0.2">
      <c r="A36" s="136" t="s">
        <v>28</v>
      </c>
      <c r="B36" s="136" t="str">
        <f t="shared" si="0"/>
        <v>2019PSD040</v>
      </c>
      <c r="C36" s="86" t="s">
        <v>161</v>
      </c>
      <c r="D36" s="139">
        <f t="shared" si="9"/>
        <v>5.9190031152647977</v>
      </c>
      <c r="E36" s="140">
        <f t="shared" si="9"/>
        <v>64.17445482866043</v>
      </c>
      <c r="F36" s="139">
        <f t="shared" si="9"/>
        <v>13.084112149532709</v>
      </c>
      <c r="G36" s="139">
        <f t="shared" si="9"/>
        <v>2.4922118380062304</v>
      </c>
      <c r="H36" s="139" t="str">
        <f t="shared" si="9"/>
        <v>-</v>
      </c>
      <c r="I36" s="139">
        <f t="shared" si="9"/>
        <v>0.3115264797507788</v>
      </c>
      <c r="J36" s="139">
        <f t="shared" si="9"/>
        <v>4.9844236760124607</v>
      </c>
      <c r="K36" s="139">
        <f t="shared" si="9"/>
        <v>0.62305295950155759</v>
      </c>
      <c r="L36" s="139">
        <f t="shared" si="9"/>
        <v>0.93457943925233633</v>
      </c>
      <c r="M36" s="139">
        <f t="shared" si="9"/>
        <v>2.1806853582554515</v>
      </c>
      <c r="N36" s="139" t="str">
        <f t="shared" si="10"/>
        <v>-</v>
      </c>
      <c r="O36" s="139" t="str">
        <f t="shared" si="10"/>
        <v>-</v>
      </c>
      <c r="P36" s="139" t="str">
        <f t="shared" si="10"/>
        <v>-</v>
      </c>
      <c r="Q36" s="139" t="str">
        <f t="shared" si="10"/>
        <v>-</v>
      </c>
      <c r="R36" s="139" t="str">
        <f t="shared" si="10"/>
        <v>-</v>
      </c>
      <c r="S36" s="139" t="str">
        <f t="shared" si="10"/>
        <v>-</v>
      </c>
      <c r="T36" s="139">
        <f t="shared" si="10"/>
        <v>1.2461059190031152</v>
      </c>
      <c r="U36" s="139" t="str">
        <f t="shared" si="10"/>
        <v>-</v>
      </c>
      <c r="V36" s="139" t="str">
        <f t="shared" si="10"/>
        <v>-</v>
      </c>
      <c r="W36" s="139">
        <f t="shared" si="10"/>
        <v>0.3115264797507788</v>
      </c>
      <c r="X36" s="139">
        <f t="shared" si="10"/>
        <v>3.7383177570093453</v>
      </c>
    </row>
    <row r="37" spans="1:24" s="128" customFormat="1" x14ac:dyDescent="0.2">
      <c r="A37" s="136" t="s">
        <v>27</v>
      </c>
      <c r="B37" s="136" t="str">
        <f t="shared" si="0"/>
        <v>2019PSD039</v>
      </c>
      <c r="C37" s="174" t="s">
        <v>570</v>
      </c>
      <c r="D37" s="144">
        <f t="shared" si="9"/>
        <v>6.7940552016985141</v>
      </c>
      <c r="E37" s="145">
        <f t="shared" si="9"/>
        <v>63.481953290870486</v>
      </c>
      <c r="F37" s="144">
        <f t="shared" si="9"/>
        <v>14.012738853503185</v>
      </c>
      <c r="G37" s="144">
        <f t="shared" si="9"/>
        <v>1.48619957537155</v>
      </c>
      <c r="H37" s="144" t="str">
        <f t="shared" si="9"/>
        <v>-</v>
      </c>
      <c r="I37" s="144">
        <f t="shared" si="9"/>
        <v>0.42462845010615713</v>
      </c>
      <c r="J37" s="144">
        <f t="shared" si="9"/>
        <v>4.8832271762208075</v>
      </c>
      <c r="K37" s="144">
        <f t="shared" si="9"/>
        <v>1.48619957537155</v>
      </c>
      <c r="L37" s="144">
        <f t="shared" si="9"/>
        <v>0.21231422505307856</v>
      </c>
      <c r="M37" s="144">
        <f t="shared" si="9"/>
        <v>0.42462845010615713</v>
      </c>
      <c r="N37" s="144" t="str">
        <f t="shared" si="10"/>
        <v>-</v>
      </c>
      <c r="O37" s="144">
        <f t="shared" si="10"/>
        <v>0.42462845010615713</v>
      </c>
      <c r="P37" s="144" t="str">
        <f t="shared" si="10"/>
        <v>-</v>
      </c>
      <c r="Q37" s="144">
        <f t="shared" si="10"/>
        <v>0.21231422505307856</v>
      </c>
      <c r="R37" s="144" t="str">
        <f t="shared" si="10"/>
        <v>-</v>
      </c>
      <c r="S37" s="144" t="str">
        <f t="shared" si="10"/>
        <v>-</v>
      </c>
      <c r="T37" s="144">
        <f t="shared" si="10"/>
        <v>0.21231422505307856</v>
      </c>
      <c r="U37" s="144" t="str">
        <f t="shared" si="10"/>
        <v>-</v>
      </c>
      <c r="V37" s="144" t="str">
        <f t="shared" si="10"/>
        <v>-</v>
      </c>
      <c r="W37" s="144">
        <f t="shared" si="10"/>
        <v>0.21231422505307856</v>
      </c>
      <c r="X37" s="144">
        <f t="shared" si="10"/>
        <v>5.7324840764331215</v>
      </c>
    </row>
    <row r="38" spans="1:24" s="143" customFormat="1" ht="15.75" x14ac:dyDescent="0.25">
      <c r="A38" s="141"/>
      <c r="B38" s="141"/>
      <c r="C38" s="142"/>
      <c r="D38" s="146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</row>
    <row r="39" spans="1:24" x14ac:dyDescent="0.2">
      <c r="C39" s="101" t="s">
        <v>44</v>
      </c>
    </row>
    <row r="40" spans="1:24" x14ac:dyDescent="0.2">
      <c r="C40" s="99" t="s">
        <v>45</v>
      </c>
    </row>
    <row r="42" spans="1:24" x14ac:dyDescent="0.2">
      <c r="C42" s="148" t="s">
        <v>46</v>
      </c>
    </row>
    <row r="43" spans="1:24" ht="15.75" x14ac:dyDescent="0.25">
      <c r="C43" s="77" t="s">
        <v>558</v>
      </c>
    </row>
    <row r="44" spans="1:24" x14ac:dyDescent="0.2">
      <c r="C44" s="149" t="s">
        <v>562</v>
      </c>
    </row>
    <row r="45" spans="1:24" x14ac:dyDescent="0.2">
      <c r="C45" s="149" t="s">
        <v>561</v>
      </c>
    </row>
    <row r="46" spans="1:24" ht="15.75" x14ac:dyDescent="0.25">
      <c r="C46" s="77" t="s">
        <v>559</v>
      </c>
    </row>
    <row r="47" spans="1:24" x14ac:dyDescent="0.2">
      <c r="C47" s="149" t="s">
        <v>563</v>
      </c>
    </row>
    <row r="48" spans="1:24" x14ac:dyDescent="0.2">
      <c r="C48" s="149" t="s">
        <v>359</v>
      </c>
    </row>
    <row r="49" spans="3:3" x14ac:dyDescent="0.2">
      <c r="C49" s="149" t="s">
        <v>561</v>
      </c>
    </row>
  </sheetData>
  <sheetProtection formatColumns="0" formatRows="0"/>
  <mergeCells count="3">
    <mergeCell ref="E8:J8"/>
    <mergeCell ref="L8:P8"/>
    <mergeCell ref="R8:U8"/>
  </mergeCells>
  <phoneticPr fontId="2" type="noConversion"/>
  <pageMargins left="0.39370078740157483" right="0.39370078740157483" top="0.39370078740157483" bottom="0.39370078740157483" header="0.39370078740157483" footer="0.39370078740157483"/>
  <pageSetup scale="70" orientation="landscape" r:id="rId1"/>
  <headerFooter alignWithMargins="0"/>
  <colBreaks count="1" manualBreakCount="1">
    <brk id="11" max="1048575" man="1"/>
  </colBreaks>
  <ignoredErrors>
    <ignoredError sqref="X11:X3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9" r:id="rId4" name="Drop Down 17">
              <controlPr defaultSize="0" autoLine="0" autoPict="0">
                <anchor moveWithCells="1">
                  <from>
                    <xdr:col>2</xdr:col>
                    <xdr:colOff>161925</xdr:colOff>
                    <xdr:row>3</xdr:row>
                    <xdr:rowOff>133350</xdr:rowOff>
                  </from>
                  <to>
                    <xdr:col>2</xdr:col>
                    <xdr:colOff>3038475</xdr:colOff>
                    <xdr:row>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W27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customHeight="1" x14ac:dyDescent="0.2"/>
  <cols>
    <col min="1" max="1" width="12.28515625" style="21" customWidth="1"/>
    <col min="2" max="22" width="8.7109375" style="16" customWidth="1"/>
    <col min="23" max="16384" width="9.140625" style="12"/>
  </cols>
  <sheetData>
    <row r="1" spans="1:22" ht="12.75" customHeight="1" x14ac:dyDescent="0.2">
      <c r="B1" s="23">
        <v>2</v>
      </c>
      <c r="C1" s="23">
        <v>3</v>
      </c>
      <c r="D1" s="23">
        <v>4</v>
      </c>
      <c r="E1" s="23">
        <v>5</v>
      </c>
      <c r="F1" s="23">
        <v>6</v>
      </c>
      <c r="G1" s="23">
        <v>7</v>
      </c>
      <c r="H1" s="23">
        <v>8</v>
      </c>
      <c r="I1" s="23">
        <v>9</v>
      </c>
      <c r="J1" s="23">
        <v>10</v>
      </c>
      <c r="K1" s="23">
        <v>11</v>
      </c>
      <c r="L1" s="23">
        <v>12</v>
      </c>
      <c r="M1" s="23">
        <v>13</v>
      </c>
      <c r="N1" s="23">
        <v>14</v>
      </c>
      <c r="O1" s="23">
        <v>15</v>
      </c>
      <c r="P1" s="23">
        <v>16</v>
      </c>
      <c r="Q1" s="23">
        <v>17</v>
      </c>
      <c r="R1" s="23">
        <v>18</v>
      </c>
      <c r="S1" s="23">
        <v>19</v>
      </c>
      <c r="T1" s="23">
        <v>20</v>
      </c>
      <c r="U1" s="23">
        <v>21</v>
      </c>
      <c r="V1" s="23">
        <v>22</v>
      </c>
    </row>
    <row r="2" spans="1:22" s="44" customFormat="1" ht="56.25" x14ac:dyDescent="0.2">
      <c r="A2" s="43"/>
      <c r="B2" s="24" t="s">
        <v>339</v>
      </c>
      <c r="C2" s="24" t="s">
        <v>340</v>
      </c>
      <c r="D2" s="24" t="s">
        <v>341</v>
      </c>
      <c r="E2" s="24" t="s">
        <v>342</v>
      </c>
      <c r="F2" s="24" t="s">
        <v>343</v>
      </c>
      <c r="G2" s="24" t="s">
        <v>344</v>
      </c>
      <c r="H2" s="24" t="s">
        <v>345</v>
      </c>
      <c r="I2" s="24" t="s">
        <v>360</v>
      </c>
      <c r="J2" s="24" t="s">
        <v>346</v>
      </c>
      <c r="K2" s="24" t="s">
        <v>347</v>
      </c>
      <c r="L2" s="24" t="s">
        <v>53</v>
      </c>
      <c r="M2" s="24" t="s">
        <v>348</v>
      </c>
      <c r="N2" s="24" t="s">
        <v>357</v>
      </c>
      <c r="O2" s="24" t="s">
        <v>361</v>
      </c>
      <c r="P2" s="24" t="s">
        <v>349</v>
      </c>
      <c r="Q2" s="24" t="s">
        <v>350</v>
      </c>
      <c r="R2" s="24" t="s">
        <v>351</v>
      </c>
      <c r="S2" s="24" t="s">
        <v>352</v>
      </c>
      <c r="T2" s="24" t="s">
        <v>353</v>
      </c>
      <c r="U2" s="24" t="s">
        <v>354</v>
      </c>
      <c r="V2" s="24" t="s">
        <v>355</v>
      </c>
    </row>
    <row r="3" spans="1:22" s="17" customFormat="1" ht="12.75" customHeight="1" x14ac:dyDescent="0.2">
      <c r="A3" s="15" t="s">
        <v>164</v>
      </c>
      <c r="B3" s="19">
        <v>0.36060488561457926</v>
      </c>
      <c r="C3" s="19"/>
      <c r="D3" s="19">
        <v>2.935800144020384E-2</v>
      </c>
      <c r="E3" s="19">
        <v>0.19775106630476927</v>
      </c>
      <c r="F3" s="19">
        <v>0.81980834210380549</v>
      </c>
      <c r="G3" s="19">
        <v>0.35838918739267711</v>
      </c>
      <c r="H3" s="19">
        <v>0.26643771118373677</v>
      </c>
      <c r="I3" s="19"/>
      <c r="J3" s="19">
        <v>4.708358721542126E-2</v>
      </c>
      <c r="K3" s="19">
        <v>4.043649254971473E-2</v>
      </c>
      <c r="L3" s="19">
        <v>15.992355841134437</v>
      </c>
      <c r="M3" s="19">
        <v>0.2492660499639949</v>
      </c>
      <c r="N3" s="19">
        <v>20.016617736664266</v>
      </c>
      <c r="P3" s="19">
        <v>0.22544729407854652</v>
      </c>
      <c r="Q3" s="19"/>
      <c r="R3" s="19">
        <v>0.8602448346535202</v>
      </c>
      <c r="S3" s="19">
        <v>3.1933750623165129</v>
      </c>
      <c r="T3" s="19">
        <v>9.1469561845676619</v>
      </c>
      <c r="U3" s="18"/>
      <c r="V3" s="18">
        <v>48.195867722816153</v>
      </c>
    </row>
    <row r="4" spans="1:22" s="17" customFormat="1" ht="12.75" customHeight="1" x14ac:dyDescent="0.2">
      <c r="A4" s="15" t="s">
        <v>165</v>
      </c>
      <c r="B4" s="19">
        <v>0.17722640673460346</v>
      </c>
      <c r="C4" s="19"/>
      <c r="D4" s="19">
        <v>1.7722640673460348E-2</v>
      </c>
      <c r="E4" s="19">
        <v>0.15064244572441293</v>
      </c>
      <c r="F4" s="19">
        <v>0.41648205582631809</v>
      </c>
      <c r="G4" s="19">
        <v>0.20381036774479397</v>
      </c>
      <c r="H4" s="19">
        <v>0.27470093043863536</v>
      </c>
      <c r="I4" s="19"/>
      <c r="J4" s="19">
        <v>4.4306601683650866E-2</v>
      </c>
      <c r="K4" s="19">
        <v>2.6583961010190518E-2</v>
      </c>
      <c r="L4" s="19">
        <v>1.329198050509526</v>
      </c>
      <c r="M4" s="19">
        <v>0.21267168808152415</v>
      </c>
      <c r="N4" s="19">
        <v>35.968099246787773</v>
      </c>
      <c r="P4" s="19">
        <v>0.20381036774479397</v>
      </c>
      <c r="Q4" s="19"/>
      <c r="R4" s="19">
        <v>1.3557820115197163</v>
      </c>
      <c r="S4" s="19">
        <v>0.85068675232609658</v>
      </c>
      <c r="T4" s="19">
        <v>4.466105449712007</v>
      </c>
      <c r="U4" s="18"/>
      <c r="V4" s="18">
        <v>54.302171023482501</v>
      </c>
    </row>
    <row r="5" spans="1:22" s="17" customFormat="1" ht="12.75" customHeight="1" x14ac:dyDescent="0.2">
      <c r="A5" s="15" t="s">
        <v>166</v>
      </c>
      <c r="B5" s="19">
        <v>0.17486884836372721</v>
      </c>
      <c r="C5" s="19"/>
      <c r="D5" s="19">
        <v>2.4981264051961029E-2</v>
      </c>
      <c r="E5" s="19">
        <v>0.12490632025980515</v>
      </c>
      <c r="F5" s="19">
        <v>0.44966275293529856</v>
      </c>
      <c r="G5" s="19">
        <v>0.22483137646764928</v>
      </c>
      <c r="H5" s="19">
        <v>0.12490632025980515</v>
      </c>
      <c r="I5" s="19"/>
      <c r="J5" s="19">
        <v>7.4943792155883093E-2</v>
      </c>
      <c r="K5" s="19" t="s">
        <v>356</v>
      </c>
      <c r="L5" s="19">
        <v>12.115913065201099</v>
      </c>
      <c r="M5" s="19">
        <v>7.4943792155883093E-2</v>
      </c>
      <c r="N5" s="19">
        <v>31.976017986510119</v>
      </c>
      <c r="P5" s="19">
        <v>9.9925056207844115E-2</v>
      </c>
      <c r="Q5" s="19"/>
      <c r="R5" s="19">
        <v>0.74943792155883093</v>
      </c>
      <c r="S5" s="19">
        <v>1.5738196352735447</v>
      </c>
      <c r="T5" s="19">
        <v>10.017486884836373</v>
      </c>
      <c r="U5" s="18"/>
      <c r="V5" s="18">
        <v>42.193354983762177</v>
      </c>
    </row>
    <row r="6" spans="1:22" s="17" customFormat="1" ht="12.75" customHeight="1" x14ac:dyDescent="0.2">
      <c r="A6" s="15" t="s">
        <v>167</v>
      </c>
      <c r="B6" s="19">
        <v>0.54719562243502051</v>
      </c>
      <c r="C6" s="19"/>
      <c r="D6" s="19">
        <v>2.7359781121751026E-2</v>
      </c>
      <c r="E6" s="19">
        <v>0.24623803009575923</v>
      </c>
      <c r="F6" s="19">
        <v>0.41039671682626538</v>
      </c>
      <c r="G6" s="19">
        <v>0.24623803009575923</v>
      </c>
      <c r="H6" s="19">
        <v>0.57455540355677148</v>
      </c>
      <c r="I6" s="19"/>
      <c r="J6" s="19">
        <v>5.4719562243502051E-2</v>
      </c>
      <c r="K6" s="19">
        <v>2.7359781121751026E-2</v>
      </c>
      <c r="L6" s="19">
        <v>0.30095759233926128</v>
      </c>
      <c r="M6" s="19">
        <v>0.41039671682626538</v>
      </c>
      <c r="N6" s="19">
        <v>2.982216142270862</v>
      </c>
      <c r="P6" s="19">
        <v>0.32831737346101231</v>
      </c>
      <c r="Q6" s="19"/>
      <c r="R6" s="19">
        <v>0.49247606019151846</v>
      </c>
      <c r="S6" s="19">
        <v>2.5444596443228455</v>
      </c>
      <c r="T6" s="19">
        <v>7.0314637482900135</v>
      </c>
      <c r="U6" s="18"/>
      <c r="V6" s="18">
        <v>83.775649794801637</v>
      </c>
    </row>
    <row r="7" spans="1:22" s="17" customFormat="1" ht="12.75" customHeight="1" x14ac:dyDescent="0.2">
      <c r="A7" s="15" t="s">
        <v>168</v>
      </c>
      <c r="B7" s="19">
        <v>4.6264168401572985E-2</v>
      </c>
      <c r="C7" s="19"/>
      <c r="D7" s="19" t="s">
        <v>356</v>
      </c>
      <c r="E7" s="19">
        <v>2.3132084200786492E-2</v>
      </c>
      <c r="F7" s="19" t="s">
        <v>356</v>
      </c>
      <c r="G7" s="19" t="s">
        <v>356</v>
      </c>
      <c r="H7" s="19">
        <v>4.6264168401572985E-2</v>
      </c>
      <c r="I7" s="19"/>
      <c r="J7" s="19" t="s">
        <v>356</v>
      </c>
      <c r="K7" s="19">
        <v>4.6264168401572985E-2</v>
      </c>
      <c r="L7" s="19">
        <v>2.8452463566967383</v>
      </c>
      <c r="M7" s="19">
        <v>6.9396252602359473E-2</v>
      </c>
      <c r="N7" s="19">
        <v>56.257228776312751</v>
      </c>
      <c r="P7" s="19">
        <v>6.9396252602359473E-2</v>
      </c>
      <c r="Q7" s="19"/>
      <c r="R7" s="19">
        <v>0.2313208420078649</v>
      </c>
      <c r="S7" s="19">
        <v>0.4626416840157298</v>
      </c>
      <c r="T7" s="19">
        <v>5.4360397871848249</v>
      </c>
      <c r="U7" s="18"/>
      <c r="V7" s="18">
        <v>34.466805459171873</v>
      </c>
    </row>
    <row r="8" spans="1:22" s="17" customFormat="1" ht="12.75" customHeight="1" x14ac:dyDescent="0.2">
      <c r="A8" s="15" t="s">
        <v>169</v>
      </c>
      <c r="B8" s="19">
        <v>6.978367062107467E-2</v>
      </c>
      <c r="C8" s="19"/>
      <c r="D8" s="19" t="s">
        <v>356</v>
      </c>
      <c r="E8" s="19" t="s">
        <v>356</v>
      </c>
      <c r="F8" s="19">
        <v>0.20935101186322402</v>
      </c>
      <c r="G8" s="19" t="s">
        <v>356</v>
      </c>
      <c r="H8" s="19">
        <v>0.62805303558967207</v>
      </c>
      <c r="I8" s="19"/>
      <c r="J8" s="19" t="s">
        <v>356</v>
      </c>
      <c r="K8" s="19" t="s">
        <v>356</v>
      </c>
      <c r="L8" s="19">
        <v>27.215631542219121</v>
      </c>
      <c r="M8" s="19">
        <v>0.13956734124214934</v>
      </c>
      <c r="N8" s="19">
        <v>6.9085833914863919</v>
      </c>
      <c r="P8" s="19">
        <v>0.20935101186322402</v>
      </c>
      <c r="Q8" s="19"/>
      <c r="R8" s="19">
        <v>0.83740404745289609</v>
      </c>
      <c r="S8" s="19">
        <v>0.90718771807397069</v>
      </c>
      <c r="T8" s="19">
        <v>27.983251919050943</v>
      </c>
      <c r="U8" s="18"/>
      <c r="V8" s="18">
        <v>34.891835310537331</v>
      </c>
    </row>
    <row r="9" spans="1:22" s="17" customFormat="1" ht="12.75" customHeight="1" x14ac:dyDescent="0.2">
      <c r="A9" s="15" t="s">
        <v>170</v>
      </c>
      <c r="B9" s="19">
        <v>9.9370652533951651E-2</v>
      </c>
      <c r="C9" s="19"/>
      <c r="D9" s="19" t="s">
        <v>356</v>
      </c>
      <c r="E9" s="19">
        <v>0.16561775422325273</v>
      </c>
      <c r="F9" s="19">
        <v>0.7949652202716132</v>
      </c>
      <c r="G9" s="19">
        <v>3.3123550844650546E-2</v>
      </c>
      <c r="H9" s="19">
        <v>0.29811195760185494</v>
      </c>
      <c r="I9" s="19"/>
      <c r="J9" s="19" t="s">
        <v>356</v>
      </c>
      <c r="K9" s="19" t="s">
        <v>356</v>
      </c>
      <c r="L9" s="19">
        <v>18.714806227227559</v>
      </c>
      <c r="M9" s="19">
        <v>0.43060616098045712</v>
      </c>
      <c r="N9" s="19">
        <v>38.78767803908579</v>
      </c>
      <c r="P9" s="19">
        <v>0.26498840675720436</v>
      </c>
      <c r="Q9" s="19"/>
      <c r="R9" s="19">
        <v>0.76184166942696252</v>
      </c>
      <c r="S9" s="19">
        <v>2.5173898641934414</v>
      </c>
      <c r="T9" s="19">
        <v>6.7572043723087116</v>
      </c>
      <c r="U9" s="18"/>
      <c r="V9" s="18">
        <v>30.374296124544554</v>
      </c>
    </row>
    <row r="10" spans="1:22" s="17" customFormat="1" ht="12.75" customHeight="1" x14ac:dyDescent="0.2">
      <c r="A10" s="15" t="s">
        <v>171</v>
      </c>
      <c r="B10" s="19">
        <v>1.3513513513513513</v>
      </c>
      <c r="C10" s="19"/>
      <c r="D10" s="19" t="s">
        <v>356</v>
      </c>
      <c r="E10" s="19" t="s">
        <v>356</v>
      </c>
      <c r="F10" s="19">
        <v>1.0135135135135136</v>
      </c>
      <c r="G10" s="19">
        <v>0.67567567567567566</v>
      </c>
      <c r="H10" s="19" t="s">
        <v>356</v>
      </c>
      <c r="I10" s="19"/>
      <c r="J10" s="19" t="s">
        <v>356</v>
      </c>
      <c r="K10" s="19" t="s">
        <v>356</v>
      </c>
      <c r="L10" s="19">
        <v>6.756756756756757</v>
      </c>
      <c r="M10" s="19">
        <v>0.67567567567567566</v>
      </c>
      <c r="N10" s="19" t="s">
        <v>356</v>
      </c>
      <c r="P10" s="19" t="s">
        <v>356</v>
      </c>
      <c r="Q10" s="19"/>
      <c r="R10" s="19">
        <v>3.0405405405405408</v>
      </c>
      <c r="S10" s="19">
        <v>6.0810810810810816</v>
      </c>
      <c r="T10" s="19">
        <v>15.54054054054054</v>
      </c>
      <c r="U10" s="18"/>
      <c r="V10" s="18">
        <v>64.86486486486487</v>
      </c>
    </row>
    <row r="11" spans="1:22" s="17" customFormat="1" ht="12.75" customHeight="1" x14ac:dyDescent="0.2">
      <c r="A11" s="15" t="s">
        <v>172</v>
      </c>
      <c r="B11" s="19">
        <v>0.34129692832764508</v>
      </c>
      <c r="C11" s="19"/>
      <c r="D11" s="19" t="s">
        <v>356</v>
      </c>
      <c r="E11" s="19" t="s">
        <v>356</v>
      </c>
      <c r="F11" s="19">
        <v>0.34129692832764508</v>
      </c>
      <c r="G11" s="19" t="s">
        <v>356</v>
      </c>
      <c r="H11" s="19">
        <v>0.68259385665529015</v>
      </c>
      <c r="I11" s="19"/>
      <c r="J11" s="19" t="s">
        <v>356</v>
      </c>
      <c r="K11" s="19" t="s">
        <v>356</v>
      </c>
      <c r="L11" s="19">
        <v>2.0477815699658701</v>
      </c>
      <c r="M11" s="19">
        <v>0.68259385665529015</v>
      </c>
      <c r="N11" s="19">
        <v>28.668941979522184</v>
      </c>
      <c r="P11" s="19" t="s">
        <v>356</v>
      </c>
      <c r="Q11" s="19"/>
      <c r="R11" s="19">
        <v>3.0716723549488054</v>
      </c>
      <c r="S11" s="19">
        <v>3.7542662116040959</v>
      </c>
      <c r="T11" s="19">
        <v>15.699658703071673</v>
      </c>
      <c r="U11" s="18"/>
      <c r="V11" s="18">
        <v>44.709897610921502</v>
      </c>
    </row>
    <row r="12" spans="1:22" s="17" customFormat="1" ht="12.75" customHeight="1" x14ac:dyDescent="0.2">
      <c r="A12" s="15" t="s">
        <v>173</v>
      </c>
      <c r="B12" s="19">
        <v>0.1404494382022472</v>
      </c>
      <c r="C12" s="19"/>
      <c r="D12" s="19" t="s">
        <v>356</v>
      </c>
      <c r="E12" s="19" t="s">
        <v>356</v>
      </c>
      <c r="F12" s="19">
        <v>0.2808988764044944</v>
      </c>
      <c r="G12" s="19">
        <v>0.1404494382022472</v>
      </c>
      <c r="H12" s="19">
        <v>0.2808988764044944</v>
      </c>
      <c r="I12" s="19"/>
      <c r="J12" s="19" t="s">
        <v>356</v>
      </c>
      <c r="K12" s="19" t="s">
        <v>356</v>
      </c>
      <c r="L12" s="19">
        <v>4.0730337078651688</v>
      </c>
      <c r="M12" s="19">
        <v>0.1404494382022472</v>
      </c>
      <c r="N12" s="19">
        <v>42.134831460674157</v>
      </c>
      <c r="P12" s="19" t="s">
        <v>356</v>
      </c>
      <c r="Q12" s="19"/>
      <c r="R12" s="19">
        <v>0.9831460674157303</v>
      </c>
      <c r="S12" s="19">
        <v>1.9662921348314606</v>
      </c>
      <c r="T12" s="19">
        <v>3.089887640449438</v>
      </c>
      <c r="U12" s="18"/>
      <c r="V12" s="18">
        <v>46.769662921348313</v>
      </c>
    </row>
    <row r="13" spans="1:22" s="17" customFormat="1" ht="12.75" customHeight="1" x14ac:dyDescent="0.2">
      <c r="A13" s="15" t="s">
        <v>174</v>
      </c>
      <c r="B13" s="19">
        <v>0.67567567567567566</v>
      </c>
      <c r="C13" s="19"/>
      <c r="D13" s="19" t="s">
        <v>356</v>
      </c>
      <c r="E13" s="19">
        <v>0.12285012285012285</v>
      </c>
      <c r="F13" s="19">
        <v>1.3513513513513513</v>
      </c>
      <c r="G13" s="19">
        <v>1.1056511056511056</v>
      </c>
      <c r="H13" s="19">
        <v>0.42997542997542998</v>
      </c>
      <c r="I13" s="19"/>
      <c r="J13" s="19">
        <v>6.1425061425061427E-2</v>
      </c>
      <c r="K13" s="19" t="s">
        <v>356</v>
      </c>
      <c r="L13" s="19">
        <v>10.872235872235873</v>
      </c>
      <c r="M13" s="19">
        <v>0.42997542997542998</v>
      </c>
      <c r="N13" s="19">
        <v>33.660933660933665</v>
      </c>
      <c r="P13" s="19">
        <v>0.36855036855036855</v>
      </c>
      <c r="Q13" s="19"/>
      <c r="R13" s="19">
        <v>0.92137592137592139</v>
      </c>
      <c r="S13" s="19">
        <v>1.8427518427518428</v>
      </c>
      <c r="T13" s="19">
        <v>4.5454545454545459</v>
      </c>
      <c r="U13" s="18"/>
      <c r="V13" s="18">
        <v>43.611793611793615</v>
      </c>
    </row>
    <row r="14" spans="1:22" s="17" customFormat="1" ht="12.75" customHeight="1" x14ac:dyDescent="0.2">
      <c r="A14" s="15" t="s">
        <v>175</v>
      </c>
      <c r="B14" s="19">
        <v>0.31034817185530017</v>
      </c>
      <c r="C14" s="19"/>
      <c r="D14" s="19">
        <v>1.9396760740956261E-2</v>
      </c>
      <c r="E14" s="19">
        <v>0.1260789448162157</v>
      </c>
      <c r="F14" s="19">
        <v>0.39763359518960334</v>
      </c>
      <c r="G14" s="19">
        <v>0.19396760740956262</v>
      </c>
      <c r="H14" s="19">
        <v>0.21336436815051887</v>
      </c>
      <c r="I14" s="19"/>
      <c r="J14" s="19">
        <v>2.9095141111434391E-2</v>
      </c>
      <c r="K14" s="19" t="s">
        <v>356</v>
      </c>
      <c r="L14" s="19">
        <v>9.426825720104743</v>
      </c>
      <c r="M14" s="19">
        <v>0.25215788963243141</v>
      </c>
      <c r="N14" s="19">
        <v>24.653282901755407</v>
      </c>
      <c r="P14" s="19">
        <v>0.10668218407525944</v>
      </c>
      <c r="Q14" s="19"/>
      <c r="R14" s="19">
        <v>0.8437590922315974</v>
      </c>
      <c r="S14" s="19">
        <v>1.3480748714964601</v>
      </c>
      <c r="T14" s="19">
        <v>6.8567549219280375</v>
      </c>
      <c r="U14" s="18"/>
      <c r="V14" s="18">
        <v>55.22257782950247</v>
      </c>
    </row>
    <row r="15" spans="1:22" s="17" customFormat="1" ht="12.75" customHeight="1" x14ac:dyDescent="0.2">
      <c r="A15" s="15" t="s">
        <v>176</v>
      </c>
      <c r="B15" s="19">
        <v>0.41877892880758211</v>
      </c>
      <c r="C15" s="19"/>
      <c r="D15" s="19">
        <v>2.2040996253030638E-2</v>
      </c>
      <c r="E15" s="19">
        <v>0.21159356402909413</v>
      </c>
      <c r="F15" s="19">
        <v>1.0579678201454705</v>
      </c>
      <c r="G15" s="19">
        <v>0.37910513555212699</v>
      </c>
      <c r="H15" s="19">
        <v>0.39894203217985447</v>
      </c>
      <c r="I15" s="19"/>
      <c r="J15" s="19">
        <v>5.7306590257879653E-2</v>
      </c>
      <c r="K15" s="19">
        <v>3.9673793255455149E-2</v>
      </c>
      <c r="L15" s="19">
        <v>4.5162001322459773</v>
      </c>
      <c r="M15" s="19">
        <v>0.25567555653515539</v>
      </c>
      <c r="N15" s="19">
        <v>32.565571963852769</v>
      </c>
      <c r="P15" s="19">
        <v>0.26228785541106459</v>
      </c>
      <c r="Q15" s="19"/>
      <c r="R15" s="25">
        <v>0.70751597972228353</v>
      </c>
      <c r="S15" s="19">
        <v>3.87039894203218</v>
      </c>
      <c r="T15" s="19">
        <v>14.139299096319153</v>
      </c>
      <c r="U15" s="18"/>
      <c r="V15" s="18">
        <v>41.097641613400924</v>
      </c>
    </row>
    <row r="16" spans="1:22" s="17" customFormat="1" ht="12.75" customHeight="1" x14ac:dyDescent="0.2">
      <c r="A16" s="15" t="s">
        <v>177</v>
      </c>
      <c r="B16" s="19">
        <v>0.1363061045662545</v>
      </c>
      <c r="C16" s="19"/>
      <c r="D16" s="19">
        <v>9.7361503261610347E-3</v>
      </c>
      <c r="E16" s="19">
        <v>0.1655145555447376</v>
      </c>
      <c r="F16" s="19">
        <v>0.5939051698958232</v>
      </c>
      <c r="G16" s="19">
        <v>0.36997371239411936</v>
      </c>
      <c r="H16" s="19">
        <v>0.1363061045662545</v>
      </c>
      <c r="I16" s="19"/>
      <c r="J16" s="19">
        <v>5.8416901956966215E-2</v>
      </c>
      <c r="K16" s="19">
        <v>6.8153052283127249E-2</v>
      </c>
      <c r="L16" s="19">
        <v>7.1365981890760395</v>
      </c>
      <c r="M16" s="19">
        <v>0.31155681043715311</v>
      </c>
      <c r="N16" s="19">
        <v>13.727971959887061</v>
      </c>
      <c r="P16" s="19">
        <v>9.736150326161036E-2</v>
      </c>
      <c r="Q16" s="19"/>
      <c r="R16" s="19">
        <v>0.89572583000681538</v>
      </c>
      <c r="S16" s="19">
        <v>2.3853568299094539</v>
      </c>
      <c r="T16" s="19">
        <v>13.270372894557491</v>
      </c>
      <c r="U16" s="18"/>
      <c r="V16" s="18">
        <v>60.63674423133093</v>
      </c>
    </row>
    <row r="17" spans="1:22" s="17" customFormat="1" ht="12.75" customHeight="1" x14ac:dyDescent="0.2">
      <c r="A17" s="15" t="s">
        <v>178</v>
      </c>
      <c r="B17" s="19">
        <v>0.24098145173068497</v>
      </c>
      <c r="C17" s="19"/>
      <c r="D17" s="19">
        <v>7.3024682342631805E-2</v>
      </c>
      <c r="E17" s="19">
        <v>0.19716664232510586</v>
      </c>
      <c r="F17" s="19">
        <v>1.1610924492478458</v>
      </c>
      <c r="G17" s="19">
        <v>0.25558638819921131</v>
      </c>
      <c r="H17" s="19">
        <v>0.40163575288447489</v>
      </c>
      <c r="I17" s="19"/>
      <c r="J17" s="19">
        <v>3.6512341171315903E-2</v>
      </c>
      <c r="K17" s="19">
        <v>4.3814809405579087E-2</v>
      </c>
      <c r="L17" s="19">
        <v>8.3175113188257619</v>
      </c>
      <c r="M17" s="19">
        <v>0.2263765152621586</v>
      </c>
      <c r="N17" s="19">
        <v>24.003213086023077</v>
      </c>
      <c r="P17" s="19">
        <v>0.29209872937052722</v>
      </c>
      <c r="Q17" s="19"/>
      <c r="R17" s="19">
        <v>0.83978384694026587</v>
      </c>
      <c r="S17" s="19">
        <v>1.3947714327442675</v>
      </c>
      <c r="T17" s="19">
        <v>4.0309624653132756</v>
      </c>
      <c r="U17" s="18"/>
      <c r="V17" s="18">
        <v>58.485468088213821</v>
      </c>
    </row>
    <row r="18" spans="1:22" s="17" customFormat="1" ht="12.75" customHeight="1" x14ac:dyDescent="0.2">
      <c r="A18" s="15" t="s">
        <v>179</v>
      </c>
      <c r="B18" s="19">
        <v>0.62217526559840353</v>
      </c>
      <c r="C18" s="19"/>
      <c r="D18" s="19">
        <v>5.8695779773434292E-2</v>
      </c>
      <c r="E18" s="19">
        <v>0.24065269707108061</v>
      </c>
      <c r="F18" s="19">
        <v>1.655220989610847</v>
      </c>
      <c r="G18" s="19">
        <v>0.94500205435229212</v>
      </c>
      <c r="H18" s="19">
        <v>0.2171743851617069</v>
      </c>
      <c r="I18" s="19"/>
      <c r="J18" s="19">
        <v>9.3913247637494868E-2</v>
      </c>
      <c r="K18" s="19">
        <v>5.2826201796090863E-2</v>
      </c>
      <c r="L18" s="19">
        <v>35.716381992134764</v>
      </c>
      <c r="M18" s="19">
        <v>0.27000058695779772</v>
      </c>
      <c r="N18" s="19">
        <v>0.39913130245935319</v>
      </c>
      <c r="P18" s="19">
        <v>0.29347889886717149</v>
      </c>
      <c r="Q18" s="19"/>
      <c r="R18" s="19">
        <v>0.83348007278276692</v>
      </c>
      <c r="S18" s="19">
        <v>1.7139167693842814</v>
      </c>
      <c r="T18" s="19">
        <v>8.8043669660151433</v>
      </c>
      <c r="U18" s="18"/>
      <c r="V18" s="18">
        <v>48.083582790397372</v>
      </c>
    </row>
    <row r="19" spans="1:22" s="17" customFormat="1" ht="12.75" customHeight="1" x14ac:dyDescent="0.2">
      <c r="A19" s="15" t="s">
        <v>180</v>
      </c>
      <c r="B19" s="19">
        <v>0.27100271002710025</v>
      </c>
      <c r="C19" s="19"/>
      <c r="D19" s="19" t="s">
        <v>356</v>
      </c>
      <c r="E19" s="19" t="s">
        <v>356</v>
      </c>
      <c r="F19" s="19">
        <v>0.94850948509485089</v>
      </c>
      <c r="G19" s="19">
        <v>0.6775067750677507</v>
      </c>
      <c r="H19" s="19" t="s">
        <v>356</v>
      </c>
      <c r="I19" s="19"/>
      <c r="J19" s="19" t="s">
        <v>356</v>
      </c>
      <c r="K19" s="19" t="s">
        <v>356</v>
      </c>
      <c r="L19" s="19">
        <v>8.6720867208672079</v>
      </c>
      <c r="M19" s="19">
        <v>0.54200542005420049</v>
      </c>
      <c r="N19" s="19">
        <v>2.9810298102981028</v>
      </c>
      <c r="P19" s="19">
        <v>0.13550135501355012</v>
      </c>
      <c r="Q19" s="19"/>
      <c r="R19" s="19">
        <v>0.6775067750677507</v>
      </c>
      <c r="S19" s="19">
        <v>14.905149051490515</v>
      </c>
      <c r="T19" s="19">
        <v>14.634146341463413</v>
      </c>
      <c r="U19" s="18"/>
      <c r="V19" s="18">
        <v>55.555555555555557</v>
      </c>
    </row>
    <row r="20" spans="1:22" s="17" customFormat="1" ht="12.75" customHeight="1" x14ac:dyDescent="0.2">
      <c r="A20" s="15" t="s">
        <v>181</v>
      </c>
      <c r="B20" s="19">
        <v>0.50338818973862531</v>
      </c>
      <c r="C20" s="19"/>
      <c r="D20" s="19">
        <v>2.3233301064859633E-2</v>
      </c>
      <c r="E20" s="19">
        <v>0.28654404646660214</v>
      </c>
      <c r="F20" s="19">
        <v>0.58470474346563406</v>
      </c>
      <c r="G20" s="19">
        <v>0.28267182962245885</v>
      </c>
      <c r="H20" s="19">
        <v>0.10842207163601161</v>
      </c>
      <c r="I20" s="19"/>
      <c r="J20" s="19">
        <v>4.2594385285575992E-2</v>
      </c>
      <c r="K20" s="19">
        <v>5.8083252662149074E-2</v>
      </c>
      <c r="L20" s="19">
        <v>52.263310745401746</v>
      </c>
      <c r="M20" s="19">
        <v>0.25943852855759925</v>
      </c>
      <c r="N20" s="19">
        <v>2.6214908034849951</v>
      </c>
      <c r="P20" s="19">
        <v>0.23620522749273959</v>
      </c>
      <c r="Q20" s="19"/>
      <c r="R20" s="19">
        <v>0.85575992255566313</v>
      </c>
      <c r="S20" s="19">
        <v>6.5324298160697003</v>
      </c>
      <c r="T20" s="19">
        <v>6.5014520813165539</v>
      </c>
      <c r="U20" s="18"/>
      <c r="V20" s="18">
        <v>28.840271055179091</v>
      </c>
    </row>
    <row r="21" spans="1:22" s="17" customFormat="1" ht="12.75" customHeight="1" x14ac:dyDescent="0.2">
      <c r="A21" s="15" t="s">
        <v>182</v>
      </c>
      <c r="B21" s="19">
        <v>0.41141161394752812</v>
      </c>
      <c r="C21" s="19"/>
      <c r="D21" s="19">
        <v>5.3955621501315165E-2</v>
      </c>
      <c r="E21" s="19">
        <v>0.30350037094489785</v>
      </c>
      <c r="F21" s="19">
        <v>0.92399001821002225</v>
      </c>
      <c r="G21" s="19">
        <v>0.31698927632022661</v>
      </c>
      <c r="H21" s="19">
        <v>0.35071153975854863</v>
      </c>
      <c r="I21" s="19"/>
      <c r="J21" s="19">
        <v>2.6977810750657583E-2</v>
      </c>
      <c r="K21" s="19">
        <v>6.0700074188979561E-2</v>
      </c>
      <c r="L21" s="19">
        <v>8.1540432993862542</v>
      </c>
      <c r="M21" s="19">
        <v>0.29675591825723341</v>
      </c>
      <c r="N21" s="19">
        <v>15.026640588116274</v>
      </c>
      <c r="P21" s="19">
        <v>0.18884467525460308</v>
      </c>
      <c r="Q21" s="19"/>
      <c r="R21" s="19">
        <v>1.1870236730289336</v>
      </c>
      <c r="S21" s="19">
        <v>1.7468132461050785</v>
      </c>
      <c r="T21" s="19">
        <v>7.843798475753692</v>
      </c>
      <c r="U21" s="18"/>
      <c r="V21" s="18">
        <v>63.107843798475749</v>
      </c>
    </row>
    <row r="22" spans="1:22" s="17" customFormat="1" ht="12.75" customHeight="1" x14ac:dyDescent="0.2">
      <c r="A22" s="15" t="s">
        <v>183</v>
      </c>
      <c r="B22" s="19">
        <v>0.24339783375927956</v>
      </c>
      <c r="C22" s="19"/>
      <c r="D22" s="19">
        <v>3.6509675063891932E-2</v>
      </c>
      <c r="E22" s="19">
        <v>0.18254837531945967</v>
      </c>
      <c r="F22" s="19">
        <v>0.60849458439819892</v>
      </c>
      <c r="G22" s="19">
        <v>0.30424729219909946</v>
      </c>
      <c r="H22" s="19">
        <v>0.29207740051113545</v>
      </c>
      <c r="I22" s="19"/>
      <c r="J22" s="19">
        <v>3.6509675063891932E-2</v>
      </c>
      <c r="K22" s="19">
        <v>3.6509675063891932E-2</v>
      </c>
      <c r="L22" s="19">
        <v>4.0160642570281126</v>
      </c>
      <c r="M22" s="19">
        <v>0.2677376171352075</v>
      </c>
      <c r="N22" s="19">
        <v>7.8495801387367656</v>
      </c>
      <c r="P22" s="19">
        <v>0.23122794207131558</v>
      </c>
      <c r="Q22" s="19"/>
      <c r="R22" s="19">
        <v>1.034440793476938</v>
      </c>
      <c r="S22" s="19">
        <v>1.6064257028112447</v>
      </c>
      <c r="T22" s="19">
        <v>6.4743823779968359</v>
      </c>
      <c r="U22" s="18"/>
      <c r="V22" s="18">
        <v>76.779846659364736</v>
      </c>
    </row>
    <row r="23" spans="1:22" s="17" customFormat="1" ht="12.75" customHeight="1" x14ac:dyDescent="0.2">
      <c r="A23" s="15" t="s">
        <v>184</v>
      </c>
      <c r="B23" s="19">
        <v>0.15503875968992248</v>
      </c>
      <c r="C23" s="19"/>
      <c r="D23" s="19" t="s">
        <v>356</v>
      </c>
      <c r="E23" s="19" t="s">
        <v>356</v>
      </c>
      <c r="F23" s="19">
        <v>0.46511627906976744</v>
      </c>
      <c r="G23" s="19">
        <v>0.15503875968992248</v>
      </c>
      <c r="H23" s="19" t="s">
        <v>356</v>
      </c>
      <c r="I23" s="19"/>
      <c r="J23" s="19" t="s">
        <v>356</v>
      </c>
      <c r="K23" s="19" t="s">
        <v>356</v>
      </c>
      <c r="L23" s="19">
        <v>10</v>
      </c>
      <c r="M23" s="19">
        <v>0.23255813953488372</v>
      </c>
      <c r="N23" s="19">
        <v>11.007751937984496</v>
      </c>
      <c r="P23" s="19">
        <v>0.15503875968992248</v>
      </c>
      <c r="Q23" s="19"/>
      <c r="R23" s="19">
        <v>0.93023255813953487</v>
      </c>
      <c r="S23" s="19">
        <v>2.248062015503876</v>
      </c>
      <c r="T23" s="19">
        <v>9.6899224806201563</v>
      </c>
      <c r="U23" s="18"/>
      <c r="V23" s="18">
        <v>64.961240310077514</v>
      </c>
    </row>
    <row r="24" spans="1:22" s="17" customFormat="1" ht="12.75" customHeight="1" x14ac:dyDescent="0.2">
      <c r="A24" s="15" t="s">
        <v>185</v>
      </c>
      <c r="B24" s="19">
        <v>0.14127144298688193</v>
      </c>
      <c r="C24" s="19"/>
      <c r="D24" s="19" t="s">
        <v>356</v>
      </c>
      <c r="E24" s="19" t="s">
        <v>356</v>
      </c>
      <c r="F24" s="19">
        <v>0.66599394550958635</v>
      </c>
      <c r="G24" s="19">
        <v>0.14127144298688193</v>
      </c>
      <c r="H24" s="19">
        <v>0.16145307769929365</v>
      </c>
      <c r="I24" s="19"/>
      <c r="J24" s="19">
        <v>2.0181634712411706E-2</v>
      </c>
      <c r="K24" s="19">
        <v>2.0181634712411706E-2</v>
      </c>
      <c r="L24" s="19">
        <v>23.733602421796167</v>
      </c>
      <c r="M24" s="19">
        <v>8.0726538849646826E-2</v>
      </c>
      <c r="N24" s="19">
        <v>13.662966700302725</v>
      </c>
      <c r="P24" s="19">
        <v>0.36326942482341068</v>
      </c>
      <c r="Q24" s="19"/>
      <c r="R24" s="19">
        <v>0.80726538849646823</v>
      </c>
      <c r="S24" s="19">
        <v>11.099899091826437</v>
      </c>
      <c r="T24" s="19">
        <v>6.6397578203834513</v>
      </c>
      <c r="U24" s="18"/>
      <c r="V24" s="18">
        <v>42.462159434914227</v>
      </c>
    </row>
    <row r="25" spans="1:22" s="17" customFormat="1" ht="12.75" customHeight="1" x14ac:dyDescent="0.2">
      <c r="A25" s="15" t="s">
        <v>186</v>
      </c>
      <c r="B25" s="19">
        <v>0.37831021437578816</v>
      </c>
      <c r="C25" s="19"/>
      <c r="D25" s="19" t="s">
        <v>356</v>
      </c>
      <c r="E25" s="19">
        <v>0.25220680958385877</v>
      </c>
      <c r="F25" s="19">
        <v>0.63051702395964693</v>
      </c>
      <c r="G25" s="19">
        <v>0.75662042875157631</v>
      </c>
      <c r="H25" s="19">
        <v>0.12610340479192939</v>
      </c>
      <c r="I25" s="19"/>
      <c r="J25" s="19">
        <v>0.12610340479192939</v>
      </c>
      <c r="K25" s="19" t="s">
        <v>356</v>
      </c>
      <c r="L25" s="19">
        <v>11.475409836065573</v>
      </c>
      <c r="M25" s="19">
        <v>0.50441361916771754</v>
      </c>
      <c r="N25" s="19">
        <v>0.12610340479192939</v>
      </c>
      <c r="P25" s="19">
        <v>0.63051702395964693</v>
      </c>
      <c r="Q25" s="19"/>
      <c r="R25" s="19">
        <v>1.2610340479192939</v>
      </c>
      <c r="S25" s="19">
        <v>7.187894073139975</v>
      </c>
      <c r="T25" s="19">
        <v>22.320302648171499</v>
      </c>
      <c r="U25" s="18"/>
      <c r="V25" s="18">
        <v>54.224464060529634</v>
      </c>
    </row>
    <row r="26" spans="1:22" s="17" customFormat="1" ht="12.75" customHeight="1" x14ac:dyDescent="0.2">
      <c r="A26" s="34" t="s">
        <v>315</v>
      </c>
      <c r="B26" s="25">
        <v>0.42103689678367673</v>
      </c>
      <c r="C26" s="39"/>
      <c r="D26" s="39">
        <v>2.2422083260669176E-2</v>
      </c>
      <c r="E26" s="39">
        <v>0.22920351777572934</v>
      </c>
      <c r="F26" s="39">
        <v>0.52318194274894736</v>
      </c>
      <c r="G26" s="39">
        <v>0.2541169436209173</v>
      </c>
      <c r="H26" s="39">
        <v>0.13702384214853383</v>
      </c>
      <c r="I26" s="39"/>
      <c r="J26" s="39">
        <v>4.235282393681955E-2</v>
      </c>
      <c r="K26" s="39">
        <v>3.737013876778196E-2</v>
      </c>
      <c r="L26" s="39">
        <v>37.255537008894088</v>
      </c>
      <c r="M26" s="39">
        <v>0.23916888811380452</v>
      </c>
      <c r="N26" s="39">
        <v>11.208550287750068</v>
      </c>
      <c r="O26" s="39"/>
      <c r="P26" s="39">
        <v>0.18934203642342859</v>
      </c>
      <c r="Q26" s="39"/>
      <c r="R26" s="39">
        <v>0.84207379356735346</v>
      </c>
      <c r="S26" s="39">
        <v>4.7061461421560074</v>
      </c>
      <c r="T26" s="39">
        <v>6.9433717830538884</v>
      </c>
      <c r="U26" s="18"/>
      <c r="V26" s="39">
        <v>36.949101870998277</v>
      </c>
    </row>
    <row r="27" spans="1:22" s="17" customFormat="1" ht="12.75" customHeight="1" x14ac:dyDescent="0.2">
      <c r="A27" s="34" t="s">
        <v>316</v>
      </c>
      <c r="B27" s="39">
        <v>0.41818667141204729</v>
      </c>
      <c r="C27" s="39"/>
      <c r="D27" s="39">
        <v>4.2263546578877126E-2</v>
      </c>
      <c r="E27" s="39">
        <v>0.23356170477800514</v>
      </c>
      <c r="F27" s="39">
        <v>1.1077497998042531</v>
      </c>
      <c r="G27" s="39">
        <v>0.57611887178574606</v>
      </c>
      <c r="H27" s="39">
        <v>0.23133730758964322</v>
      </c>
      <c r="I27" s="39"/>
      <c r="J27" s="39">
        <v>6.0058724085772751E-2</v>
      </c>
      <c r="K27" s="39">
        <v>5.560992970904885E-2</v>
      </c>
      <c r="L27" s="39">
        <v>18.486965032476199</v>
      </c>
      <c r="M27" s="39">
        <v>0.29584482605213985</v>
      </c>
      <c r="N27" s="39">
        <v>8.6106415161491245</v>
      </c>
      <c r="O27" s="39"/>
      <c r="P27" s="39">
        <v>0.21354213008274756</v>
      </c>
      <c r="Q27" s="39"/>
      <c r="R27" s="39">
        <v>0.97206157131417381</v>
      </c>
      <c r="S27" s="39">
        <v>2.2066020108550584</v>
      </c>
      <c r="T27" s="39">
        <v>9.8674259275736276</v>
      </c>
      <c r="U27" s="18"/>
      <c r="V27" s="39">
        <v>56.622030429753536</v>
      </c>
    </row>
    <row r="28" spans="1:22" s="17" customFormat="1" ht="12.75" customHeight="1" x14ac:dyDescent="0.2">
      <c r="A28" s="34" t="s">
        <v>318</v>
      </c>
      <c r="B28" s="39">
        <v>0.27996614362914252</v>
      </c>
      <c r="C28" s="39"/>
      <c r="D28" s="39">
        <v>6.5108405495149426E-3</v>
      </c>
      <c r="E28" s="39">
        <v>0.11068428934175403</v>
      </c>
      <c r="F28" s="39">
        <v>0.45575883846604592</v>
      </c>
      <c r="G28" s="39">
        <v>0.20183605703496318</v>
      </c>
      <c r="H28" s="39">
        <v>0.33856370857477697</v>
      </c>
      <c r="I28" s="39"/>
      <c r="J28" s="39">
        <v>1.9532521648544826E-2</v>
      </c>
      <c r="K28" s="39">
        <v>1.9532521648544826E-2</v>
      </c>
      <c r="L28" s="39">
        <v>8.6008203659092377</v>
      </c>
      <c r="M28" s="39">
        <v>0.29298782472817242</v>
      </c>
      <c r="N28" s="39">
        <v>30.880916726349373</v>
      </c>
      <c r="O28" s="39"/>
      <c r="P28" s="39">
        <v>0.20834689758447816</v>
      </c>
      <c r="Q28" s="39"/>
      <c r="R28" s="39">
        <v>0.67061657660003904</v>
      </c>
      <c r="S28" s="39">
        <v>1.7904811511166092</v>
      </c>
      <c r="T28" s="39">
        <v>8.3664301061267015</v>
      </c>
      <c r="U28" s="18"/>
      <c r="V28" s="39">
        <v>47.7570154306921</v>
      </c>
    </row>
    <row r="29" spans="1:22" s="17" customFormat="1" ht="12.75" customHeight="1" x14ac:dyDescent="0.2">
      <c r="A29" s="34" t="s">
        <v>317</v>
      </c>
      <c r="B29" s="39">
        <v>0.32327199147519786</v>
      </c>
      <c r="C29" s="39"/>
      <c r="D29" s="39">
        <v>2.9932591803259061E-2</v>
      </c>
      <c r="E29" s="39">
        <v>0.18558206918020617</v>
      </c>
      <c r="F29" s="39">
        <v>0.92072652386824883</v>
      </c>
      <c r="G29" s="39">
        <v>0.31369356209815497</v>
      </c>
      <c r="H29" s="39">
        <v>0.35799379796697839</v>
      </c>
      <c r="I29" s="39"/>
      <c r="J29" s="39">
        <v>4.7892146885214495E-2</v>
      </c>
      <c r="K29" s="39">
        <v>3.7116413836041237E-2</v>
      </c>
      <c r="L29" s="39">
        <v>5.7997389877994756</v>
      </c>
      <c r="M29" s="39">
        <v>0.23586882340968138</v>
      </c>
      <c r="N29" s="39">
        <v>28.068389985752084</v>
      </c>
      <c r="O29" s="39"/>
      <c r="P29" s="39">
        <v>0.26220950419654937</v>
      </c>
      <c r="Q29" s="39"/>
      <c r="R29" s="39">
        <v>0.85487482190107866</v>
      </c>
      <c r="S29" s="39">
        <v>3.2626525065552379</v>
      </c>
      <c r="T29" s="39">
        <v>9.9759341961901793</v>
      </c>
      <c r="U29" s="18"/>
      <c r="V29" s="39">
        <v>49.324122077082407</v>
      </c>
    </row>
    <row r="30" spans="1:22" s="17" customFormat="1" ht="12.75" customHeight="1" x14ac:dyDescent="0.2">
      <c r="A30" s="15" t="s">
        <v>189</v>
      </c>
      <c r="B30" s="19">
        <v>0.35540955084474152</v>
      </c>
      <c r="C30" s="19"/>
      <c r="D30" s="19">
        <v>3.5483723272743919E-2</v>
      </c>
      <c r="E30" s="19">
        <v>0.20145597729041712</v>
      </c>
      <c r="F30" s="19">
        <v>0.82299345268073798</v>
      </c>
      <c r="G30" s="19">
        <v>0.35312027837553228</v>
      </c>
      <c r="H30" s="19">
        <v>0.27814660500892813</v>
      </c>
      <c r="I30" s="19"/>
      <c r="J30" s="19">
        <v>4.4068495032278741E-2</v>
      </c>
      <c r="K30" s="19">
        <v>3.6056041390046242E-2</v>
      </c>
      <c r="L30" s="19">
        <v>17.531820887322009</v>
      </c>
      <c r="M30" s="19">
        <v>0.25410924408223068</v>
      </c>
      <c r="N30" s="19">
        <v>17.84774048807289</v>
      </c>
      <c r="O30" s="19"/>
      <c r="P30" s="19">
        <v>0.2249210200998123</v>
      </c>
      <c r="Q30" s="19"/>
      <c r="R30" s="19">
        <v>0.87164049265143539</v>
      </c>
      <c r="S30" s="19">
        <v>3.1265738748225815</v>
      </c>
      <c r="T30" s="19">
        <v>9.0483494345497011</v>
      </c>
      <c r="U30" s="19"/>
      <c r="V30" s="18">
        <v>48.968110434503913</v>
      </c>
    </row>
    <row r="31" spans="1:22" s="17" customFormat="1" ht="12.75" customHeight="1" x14ac:dyDescent="0.2">
      <c r="A31" s="15" t="s">
        <v>190</v>
      </c>
      <c r="B31" s="19">
        <v>0.14344629729245115</v>
      </c>
      <c r="C31" s="19"/>
      <c r="D31" s="19" t="s">
        <v>356</v>
      </c>
      <c r="E31" s="19">
        <v>0.17034247803478572</v>
      </c>
      <c r="F31" s="19">
        <v>0.49309664694280081</v>
      </c>
      <c r="G31" s="19">
        <v>0.20620405235789852</v>
      </c>
      <c r="H31" s="19">
        <v>0.29585798816568049</v>
      </c>
      <c r="I31" s="19"/>
      <c r="J31" s="19">
        <v>3.5861574323112787E-2</v>
      </c>
      <c r="K31" s="19">
        <v>8.9653935807781967E-3</v>
      </c>
      <c r="L31" s="19">
        <v>2.2772099695176617</v>
      </c>
      <c r="M31" s="19">
        <v>0.19723865877712032</v>
      </c>
      <c r="N31" s="19">
        <v>34.43607674376905</v>
      </c>
      <c r="O31" s="19"/>
      <c r="P31" s="19">
        <v>0.17034247803478572</v>
      </c>
      <c r="Q31" s="19"/>
      <c r="R31" s="19">
        <v>1.3806706114398422</v>
      </c>
      <c r="S31" s="19">
        <v>0.91447014523937598</v>
      </c>
      <c r="T31" s="19">
        <v>4.1868388022234182</v>
      </c>
      <c r="U31" s="19"/>
      <c r="V31" s="18">
        <v>55.08337816030123</v>
      </c>
    </row>
    <row r="32" spans="1:22" s="17" customFormat="1" ht="12.75" customHeight="1" x14ac:dyDescent="0.2">
      <c r="A32" s="15" t="s">
        <v>191</v>
      </c>
      <c r="B32" s="19">
        <v>0.18252933507170796</v>
      </c>
      <c r="C32" s="19"/>
      <c r="D32" s="19">
        <v>2.607561929595828E-2</v>
      </c>
      <c r="E32" s="19">
        <v>0.1303780964797914</v>
      </c>
      <c r="F32" s="19">
        <v>0.49543676662320735</v>
      </c>
      <c r="G32" s="19">
        <v>0.20860495436766624</v>
      </c>
      <c r="H32" s="19">
        <v>0.1303780964797914</v>
      </c>
      <c r="I32" s="19"/>
      <c r="J32" s="19">
        <v>5.215123859191656E-2</v>
      </c>
      <c r="K32" s="19">
        <v>0</v>
      </c>
      <c r="L32" s="19">
        <v>14.837027379400261</v>
      </c>
      <c r="M32" s="19">
        <v>0.1303780964797914</v>
      </c>
      <c r="N32" s="19">
        <v>31.10821382007823</v>
      </c>
      <c r="O32" s="19"/>
      <c r="P32" s="19">
        <v>7.822685788787484E-2</v>
      </c>
      <c r="Q32" s="19"/>
      <c r="R32" s="19">
        <v>0.73011734028683184</v>
      </c>
      <c r="S32" s="19">
        <v>1.6166883963494132</v>
      </c>
      <c r="T32" s="19">
        <v>9.4915254237288131</v>
      </c>
      <c r="U32" s="19"/>
      <c r="V32" s="18">
        <v>40.78226857887875</v>
      </c>
    </row>
    <row r="33" spans="1:22" s="17" customFormat="1" ht="12.75" customHeight="1" x14ac:dyDescent="0.2">
      <c r="A33" s="15" t="s">
        <v>192</v>
      </c>
      <c r="B33" s="19">
        <v>0.44125758411472699</v>
      </c>
      <c r="C33" s="19"/>
      <c r="D33" s="19">
        <v>2.7578599007170437E-2</v>
      </c>
      <c r="E33" s="19">
        <v>0.24820739106453391</v>
      </c>
      <c r="F33" s="19">
        <v>0.41367898510755652</v>
      </c>
      <c r="G33" s="19">
        <v>0.24820739106453391</v>
      </c>
      <c r="H33" s="19">
        <v>0.60672917815774963</v>
      </c>
      <c r="I33" s="19"/>
      <c r="J33" s="19">
        <v>5.5157198014340873E-2</v>
      </c>
      <c r="K33" s="19">
        <v>5.5157198014340873E-2</v>
      </c>
      <c r="L33" s="19">
        <v>1.1858797573083288</v>
      </c>
      <c r="M33" s="19">
        <v>0.44125758411472699</v>
      </c>
      <c r="N33" s="19">
        <v>2.7027027027027026</v>
      </c>
      <c r="O33" s="19"/>
      <c r="P33" s="19">
        <v>0.35852178709321564</v>
      </c>
      <c r="Q33" s="19"/>
      <c r="R33" s="19">
        <v>0.4688361831218974</v>
      </c>
      <c r="S33" s="19">
        <v>2.1787093215664641</v>
      </c>
      <c r="T33" s="19">
        <v>6.4533921676778823</v>
      </c>
      <c r="U33" s="19"/>
      <c r="V33" s="18">
        <v>84.114726971869828</v>
      </c>
    </row>
    <row r="34" spans="1:22" s="17" customFormat="1" ht="12.75" customHeight="1" x14ac:dyDescent="0.2">
      <c r="A34" s="15" t="s">
        <v>193</v>
      </c>
      <c r="B34" s="19">
        <v>2.3110700254217704E-2</v>
      </c>
      <c r="C34" s="19"/>
      <c r="D34" s="19" t="s">
        <v>356</v>
      </c>
      <c r="E34" s="19">
        <v>2.3110700254217704E-2</v>
      </c>
      <c r="F34" s="19" t="s">
        <v>356</v>
      </c>
      <c r="G34" s="19" t="s">
        <v>356</v>
      </c>
      <c r="H34" s="19">
        <v>4.6221400508435408E-2</v>
      </c>
      <c r="I34" s="19"/>
      <c r="J34" s="19" t="s">
        <v>356</v>
      </c>
      <c r="K34" s="19">
        <v>2.3110700254217704E-2</v>
      </c>
      <c r="L34" s="19">
        <v>4.4141437485555812</v>
      </c>
      <c r="M34" s="19">
        <v>4.6221400508435408E-2</v>
      </c>
      <c r="N34" s="19">
        <v>52.25329327478623</v>
      </c>
      <c r="O34" s="19"/>
      <c r="P34" s="19">
        <v>6.9332100762653115E-2</v>
      </c>
      <c r="Q34" s="19"/>
      <c r="R34" s="19">
        <v>0.23110700254217703</v>
      </c>
      <c r="S34" s="19">
        <v>0.43910330483013638</v>
      </c>
      <c r="T34" s="19">
        <v>5.6852322625375544</v>
      </c>
      <c r="U34" s="19"/>
      <c r="V34" s="18">
        <v>36.746013404206145</v>
      </c>
    </row>
    <row r="35" spans="1:22" s="17" customFormat="1" ht="12.75" customHeight="1" x14ac:dyDescent="0.2">
      <c r="A35" s="15" t="s">
        <v>194</v>
      </c>
      <c r="B35" s="19">
        <v>7.0126227208976155E-2</v>
      </c>
      <c r="C35" s="19"/>
      <c r="D35" s="19" t="s">
        <v>356</v>
      </c>
      <c r="E35" s="19">
        <v>7.0126227208976155E-2</v>
      </c>
      <c r="F35" s="19">
        <v>0.21037868162692847</v>
      </c>
      <c r="G35" s="19" t="s">
        <v>356</v>
      </c>
      <c r="H35" s="19">
        <v>0.49088359046283309</v>
      </c>
      <c r="I35" s="19"/>
      <c r="J35" s="19" t="s">
        <v>356</v>
      </c>
      <c r="K35" s="19">
        <v>0</v>
      </c>
      <c r="L35" s="19">
        <v>33.590462833099579</v>
      </c>
      <c r="M35" s="19">
        <v>7.0126227208976155E-2</v>
      </c>
      <c r="N35" s="19">
        <v>0.35063113604488078</v>
      </c>
      <c r="O35" s="19"/>
      <c r="P35" s="19">
        <v>0.21037868162692847</v>
      </c>
      <c r="Q35" s="19"/>
      <c r="R35" s="19">
        <v>0.84151472650771386</v>
      </c>
      <c r="S35" s="19">
        <v>0.77138849929873765</v>
      </c>
      <c r="T35" s="19">
        <v>26.998597475455821</v>
      </c>
      <c r="U35" s="19"/>
      <c r="V35" s="18">
        <v>36.325385694249654</v>
      </c>
    </row>
    <row r="36" spans="1:22" s="17" customFormat="1" ht="12.75" customHeight="1" x14ac:dyDescent="0.2">
      <c r="A36" s="15" t="s">
        <v>195</v>
      </c>
      <c r="B36" s="19">
        <v>0.13427324605572338</v>
      </c>
      <c r="C36" s="19"/>
      <c r="D36" s="19">
        <v>6.7136623027861692E-2</v>
      </c>
      <c r="E36" s="19">
        <v>0.2014098690835851</v>
      </c>
      <c r="F36" s="19">
        <v>0.83920778784827132</v>
      </c>
      <c r="G36" s="19" t="s">
        <v>356</v>
      </c>
      <c r="H36" s="19">
        <v>0.2014098690835851</v>
      </c>
      <c r="I36" s="19"/>
      <c r="J36" s="19" t="s">
        <v>356</v>
      </c>
      <c r="K36" s="19">
        <v>0</v>
      </c>
      <c r="L36" s="19">
        <v>30.547163477677074</v>
      </c>
      <c r="M36" s="19">
        <v>0.4028197381671702</v>
      </c>
      <c r="N36" s="19">
        <v>26.082578046324269</v>
      </c>
      <c r="O36" s="19"/>
      <c r="P36" s="19">
        <v>0.36925142665323935</v>
      </c>
      <c r="Q36" s="19"/>
      <c r="R36" s="19">
        <v>0.83920778784827132</v>
      </c>
      <c r="S36" s="19">
        <v>2.181940248405505</v>
      </c>
      <c r="T36" s="19">
        <v>7.3178919100369253</v>
      </c>
      <c r="U36" s="19"/>
      <c r="V36" s="18">
        <v>30.815709969788518</v>
      </c>
    </row>
    <row r="37" spans="1:22" s="17" customFormat="1" ht="12.75" customHeight="1" x14ac:dyDescent="0.2">
      <c r="A37" s="15" t="s">
        <v>196</v>
      </c>
      <c r="B37" s="19">
        <v>1.3513513513513513</v>
      </c>
      <c r="C37" s="19"/>
      <c r="D37" s="19" t="s">
        <v>356</v>
      </c>
      <c r="E37" s="19" t="s">
        <v>356</v>
      </c>
      <c r="F37" s="19">
        <v>1.3513513513513513</v>
      </c>
      <c r="G37" s="19">
        <v>0.33783783783783783</v>
      </c>
      <c r="H37" s="19" t="s">
        <v>356</v>
      </c>
      <c r="I37" s="19"/>
      <c r="J37" s="19" t="s">
        <v>356</v>
      </c>
      <c r="K37" s="19">
        <v>0</v>
      </c>
      <c r="L37" s="19">
        <v>10.810810810810811</v>
      </c>
      <c r="M37" s="19">
        <v>0.67567567567567566</v>
      </c>
      <c r="N37" s="19" t="s">
        <v>356</v>
      </c>
      <c r="O37" s="19"/>
      <c r="P37" s="19" t="s">
        <v>356</v>
      </c>
      <c r="Q37" s="19"/>
      <c r="R37" s="19">
        <v>2.0270270270270272</v>
      </c>
      <c r="S37" s="19">
        <v>5.7432432432432439</v>
      </c>
      <c r="T37" s="19">
        <v>15.202702702702704</v>
      </c>
      <c r="U37" s="19"/>
      <c r="V37" s="18">
        <v>62.5</v>
      </c>
    </row>
    <row r="38" spans="1:22" s="17" customFormat="1" ht="12.75" customHeight="1" x14ac:dyDescent="0.2">
      <c r="A38" s="15" t="s">
        <v>197</v>
      </c>
      <c r="B38" s="19">
        <v>0.32786885245901637</v>
      </c>
      <c r="C38" s="19"/>
      <c r="D38" s="19" t="s">
        <v>356</v>
      </c>
      <c r="E38" s="19" t="s">
        <v>356</v>
      </c>
      <c r="F38" s="19">
        <v>0.32786885245901637</v>
      </c>
      <c r="G38" s="19" t="s">
        <v>356</v>
      </c>
      <c r="H38" s="19">
        <v>0.65573770491803274</v>
      </c>
      <c r="I38" s="19"/>
      <c r="J38" s="19" t="s">
        <v>356</v>
      </c>
      <c r="K38" s="19">
        <v>0</v>
      </c>
      <c r="L38" s="19">
        <v>1.9672131147540985</v>
      </c>
      <c r="M38" s="19">
        <v>0.98360655737704927</v>
      </c>
      <c r="N38" s="19">
        <v>24.262295081967213</v>
      </c>
      <c r="O38" s="19"/>
      <c r="P38" s="19" t="s">
        <v>356</v>
      </c>
      <c r="Q38" s="19"/>
      <c r="R38" s="19">
        <v>2.622950819672131</v>
      </c>
      <c r="S38" s="19">
        <v>2.2950819672131146</v>
      </c>
      <c r="T38" s="19">
        <v>17.377049180327869</v>
      </c>
      <c r="U38" s="19"/>
      <c r="V38" s="18">
        <v>49.180327868852459</v>
      </c>
    </row>
    <row r="39" spans="1:22" s="17" customFormat="1" ht="12.75" customHeight="1" x14ac:dyDescent="0.2">
      <c r="A39" s="15" t="s">
        <v>198</v>
      </c>
      <c r="B39" s="19">
        <v>0.14326647564469913</v>
      </c>
      <c r="C39" s="19"/>
      <c r="D39" s="19" t="s">
        <v>356</v>
      </c>
      <c r="E39" s="19" t="s">
        <v>356</v>
      </c>
      <c r="F39" s="19">
        <v>0.28653295128939826</v>
      </c>
      <c r="G39" s="19">
        <v>0.14326647564469913</v>
      </c>
      <c r="H39" s="19">
        <v>0.28653295128939826</v>
      </c>
      <c r="I39" s="19"/>
      <c r="J39" s="19" t="s">
        <v>356</v>
      </c>
      <c r="K39" s="19">
        <v>0</v>
      </c>
      <c r="L39" s="19">
        <v>6.1604584527220636</v>
      </c>
      <c r="M39" s="19">
        <v>0.14326647564469913</v>
      </c>
      <c r="N39" s="19">
        <v>41.404011461318049</v>
      </c>
      <c r="O39" s="19"/>
      <c r="P39" s="19" t="s">
        <v>356</v>
      </c>
      <c r="Q39" s="19"/>
      <c r="R39" s="19">
        <v>1.002865329512894</v>
      </c>
      <c r="S39" s="19">
        <v>2.005730659025788</v>
      </c>
      <c r="T39" s="19">
        <v>2.722063037249284</v>
      </c>
      <c r="U39" s="19"/>
      <c r="V39" s="18">
        <v>45.702005730659025</v>
      </c>
    </row>
    <row r="40" spans="1:22" s="17" customFormat="1" ht="12.75" customHeight="1" x14ac:dyDescent="0.2">
      <c r="A40" s="15" t="s">
        <v>199</v>
      </c>
      <c r="B40" s="19">
        <v>0.31786395422759062</v>
      </c>
      <c r="C40" s="19"/>
      <c r="D40" s="19" t="s">
        <v>356</v>
      </c>
      <c r="E40" s="19">
        <v>0.19071837253655435</v>
      </c>
      <c r="F40" s="19">
        <v>1.4621741894469167</v>
      </c>
      <c r="G40" s="19">
        <v>1.0171646535282899</v>
      </c>
      <c r="H40" s="19">
        <v>0.38143674507310871</v>
      </c>
      <c r="I40" s="19"/>
      <c r="J40" s="19">
        <v>6.3572790845518118E-2</v>
      </c>
      <c r="K40" s="19">
        <v>0</v>
      </c>
      <c r="L40" s="19">
        <v>14.87603305785124</v>
      </c>
      <c r="M40" s="19">
        <v>0.44500953591862685</v>
      </c>
      <c r="N40" s="19">
        <v>31.78639542275906</v>
      </c>
      <c r="O40" s="19"/>
      <c r="P40" s="19">
        <v>0.31786395422759062</v>
      </c>
      <c r="Q40" s="19"/>
      <c r="R40" s="19">
        <v>0.89001907183725371</v>
      </c>
      <c r="S40" s="19">
        <v>1.9707565162110616</v>
      </c>
      <c r="T40" s="19">
        <v>4.2593769866497144</v>
      </c>
      <c r="U40" s="19"/>
      <c r="V40" s="18">
        <v>42.021614748887473</v>
      </c>
    </row>
    <row r="41" spans="1:22" s="17" customFormat="1" ht="12.75" customHeight="1" x14ac:dyDescent="0.2">
      <c r="A41" s="15" t="s">
        <v>200</v>
      </c>
      <c r="B41" s="19">
        <v>0.2620175350196513</v>
      </c>
      <c r="C41" s="19"/>
      <c r="D41" s="19">
        <v>2.0155195001511639E-2</v>
      </c>
      <c r="E41" s="19">
        <v>0.13100876750982565</v>
      </c>
      <c r="F41" s="19">
        <v>0.39302630252947696</v>
      </c>
      <c r="G41" s="19">
        <v>0.15116396251133729</v>
      </c>
      <c r="H41" s="19">
        <v>0.18139675501360475</v>
      </c>
      <c r="I41" s="19"/>
      <c r="J41" s="19">
        <v>3.0232792502267458E-2</v>
      </c>
      <c r="K41" s="19">
        <v>0</v>
      </c>
      <c r="L41" s="19">
        <v>13.04041116597803</v>
      </c>
      <c r="M41" s="19">
        <v>0.25193993751889548</v>
      </c>
      <c r="N41" s="19">
        <v>23.41025899425577</v>
      </c>
      <c r="O41" s="19"/>
      <c r="P41" s="19">
        <v>8.0620780006046555E-2</v>
      </c>
      <c r="Q41" s="19"/>
      <c r="R41" s="19">
        <v>0.73566461755517487</v>
      </c>
      <c r="S41" s="19">
        <v>1.2697772850952331</v>
      </c>
      <c r="T41" s="19">
        <v>6.4194296079814572</v>
      </c>
      <c r="U41" s="19"/>
      <c r="V41" s="18">
        <v>53.622896301521713</v>
      </c>
    </row>
    <row r="42" spans="1:22" s="17" customFormat="1" ht="12.75" customHeight="1" x14ac:dyDescent="0.2">
      <c r="A42" s="15" t="s">
        <v>201</v>
      </c>
      <c r="B42" s="19">
        <v>0.45528754397663773</v>
      </c>
      <c r="C42" s="19"/>
      <c r="D42" s="19">
        <v>3.2192048564004691E-2</v>
      </c>
      <c r="E42" s="19">
        <v>0.24144036423003518</v>
      </c>
      <c r="F42" s="19">
        <v>1.1083262434178758</v>
      </c>
      <c r="G42" s="19">
        <v>0.35181310216376555</v>
      </c>
      <c r="H42" s="19">
        <v>0.45298811193635169</v>
      </c>
      <c r="I42" s="19"/>
      <c r="J42" s="19">
        <v>5.0587504886293086E-2</v>
      </c>
      <c r="K42" s="19">
        <v>4.3689208765434938E-2</v>
      </c>
      <c r="L42" s="19">
        <v>4.7460277311504058</v>
      </c>
      <c r="M42" s="19">
        <v>0.25523695647175149</v>
      </c>
      <c r="N42" s="19">
        <v>29.115408494101956</v>
      </c>
      <c r="O42" s="19"/>
      <c r="P42" s="19">
        <v>0.27133298075375384</v>
      </c>
      <c r="Q42" s="19"/>
      <c r="R42" s="19">
        <v>0.80020235001954521</v>
      </c>
      <c r="S42" s="19">
        <v>3.8699441238014214</v>
      </c>
      <c r="T42" s="19">
        <v>14.185196256524637</v>
      </c>
      <c r="U42" s="19"/>
      <c r="V42" s="18">
        <v>44.020326979236131</v>
      </c>
    </row>
    <row r="43" spans="1:22" s="17" customFormat="1" ht="12.75" customHeight="1" x14ac:dyDescent="0.2">
      <c r="A43" s="22" t="s">
        <v>202</v>
      </c>
      <c r="B43" s="19">
        <v>0.1464986815118664</v>
      </c>
      <c r="C43" s="19"/>
      <c r="D43" s="19">
        <v>2.9299736302373279E-2</v>
      </c>
      <c r="E43" s="19">
        <v>0.16603183904678193</v>
      </c>
      <c r="F43" s="19">
        <v>0.55669498974509235</v>
      </c>
      <c r="G43" s="19">
        <v>0.38089657193085258</v>
      </c>
      <c r="H43" s="19">
        <v>0.12696552397695088</v>
      </c>
      <c r="I43" s="19"/>
      <c r="J43" s="19">
        <v>7.8132630139662082E-2</v>
      </c>
      <c r="K43" s="19">
        <v>4.8832893837288796E-2</v>
      </c>
      <c r="L43" s="19">
        <v>17.023146791678876</v>
      </c>
      <c r="M43" s="19">
        <v>0.30276394179119054</v>
      </c>
      <c r="N43" s="19">
        <v>3.7112999316339481</v>
      </c>
      <c r="O43" s="19"/>
      <c r="P43" s="19">
        <v>0.11719894520949312</v>
      </c>
      <c r="Q43" s="19"/>
      <c r="R43" s="19">
        <v>0.95712471921086051</v>
      </c>
      <c r="S43" s="19">
        <v>2.2365465377478269</v>
      </c>
      <c r="T43" s="19">
        <v>13.272780544975097</v>
      </c>
      <c r="U43" s="19"/>
      <c r="V43" s="18">
        <v>60.845785721261848</v>
      </c>
    </row>
    <row r="44" spans="1:22" s="17" customFormat="1" ht="12.75" customHeight="1" x14ac:dyDescent="0.2">
      <c r="A44" s="15" t="s">
        <v>203</v>
      </c>
      <c r="B44" s="19">
        <v>0.25718274671173486</v>
      </c>
      <c r="C44" s="19"/>
      <c r="D44" s="19">
        <v>8.0828863252259534E-2</v>
      </c>
      <c r="E44" s="19">
        <v>0.16165772650451907</v>
      </c>
      <c r="F44" s="19">
        <v>1.1683444779190242</v>
      </c>
      <c r="G44" s="19">
        <v>0.24248658975677861</v>
      </c>
      <c r="H44" s="19">
        <v>0.40414431626129765</v>
      </c>
      <c r="I44" s="19"/>
      <c r="J44" s="19">
        <v>4.4088470864868834E-2</v>
      </c>
      <c r="K44" s="19">
        <v>4.4088470864868834E-2</v>
      </c>
      <c r="L44" s="19">
        <v>8.8911749577485484</v>
      </c>
      <c r="M44" s="19">
        <v>0.24248658975677861</v>
      </c>
      <c r="N44" s="19">
        <v>23.095010654713793</v>
      </c>
      <c r="O44" s="19"/>
      <c r="P44" s="19">
        <v>0.2939231390991256</v>
      </c>
      <c r="Q44" s="19"/>
      <c r="R44" s="19">
        <v>0.88911749577485488</v>
      </c>
      <c r="S44" s="19">
        <v>1.3740906752884121</v>
      </c>
      <c r="T44" s="19">
        <v>4.2104489675949743</v>
      </c>
      <c r="U44" s="19"/>
      <c r="V44" s="18">
        <v>58.600925857888164</v>
      </c>
    </row>
    <row r="45" spans="1:22" s="17" customFormat="1" ht="12.75" customHeight="1" x14ac:dyDescent="0.2">
      <c r="A45" s="15" t="s">
        <v>204</v>
      </c>
      <c r="B45" s="19">
        <v>0.66125070848290202</v>
      </c>
      <c r="C45" s="19"/>
      <c r="D45" s="19">
        <v>7.5571509540903081E-2</v>
      </c>
      <c r="E45" s="19">
        <v>0.27079790918823604</v>
      </c>
      <c r="F45" s="19">
        <v>1.59329932615404</v>
      </c>
      <c r="G45" s="19">
        <v>1.0454058819824925</v>
      </c>
      <c r="H45" s="19">
        <v>0.23301215441778447</v>
      </c>
      <c r="I45" s="19"/>
      <c r="J45" s="19">
        <v>0.10705963851627937</v>
      </c>
      <c r="K45" s="25">
        <v>5.6678632155677311E-2</v>
      </c>
      <c r="L45" s="19">
        <v>35.285597329806663</v>
      </c>
      <c r="M45" s="19">
        <v>0.31488128975376284</v>
      </c>
      <c r="N45" s="19">
        <v>0.13225014169658039</v>
      </c>
      <c r="O45" s="19"/>
      <c r="P45" s="19">
        <v>0.31488128975376284</v>
      </c>
      <c r="Q45" s="19"/>
      <c r="R45" s="19">
        <v>0.82498897915485869</v>
      </c>
      <c r="S45" s="19">
        <v>1.7003589646703194</v>
      </c>
      <c r="T45" s="19">
        <v>8.8229737389004352</v>
      </c>
      <c r="U45" s="19"/>
      <c r="V45" s="18">
        <v>48.560992505825304</v>
      </c>
    </row>
    <row r="46" spans="1:22" s="17" customFormat="1" ht="12.75" customHeight="1" x14ac:dyDescent="0.2">
      <c r="A46" s="15" t="s">
        <v>205</v>
      </c>
      <c r="B46" s="19">
        <v>0.27972027972027974</v>
      </c>
      <c r="C46" s="19"/>
      <c r="D46" s="19" t="s">
        <v>356</v>
      </c>
      <c r="E46" s="19" t="s">
        <v>356</v>
      </c>
      <c r="F46" s="19">
        <v>0.97902097902097907</v>
      </c>
      <c r="G46" s="19">
        <v>0.41958041958041958</v>
      </c>
      <c r="H46" s="19" t="s">
        <v>356</v>
      </c>
      <c r="I46" s="19"/>
      <c r="J46" s="19" t="s">
        <v>356</v>
      </c>
      <c r="K46" s="19">
        <v>0</v>
      </c>
      <c r="L46" s="19">
        <v>12.587412587412588</v>
      </c>
      <c r="M46" s="19">
        <v>0.41958041958041958</v>
      </c>
      <c r="N46" s="19">
        <v>2.9370629370629371</v>
      </c>
      <c r="O46" s="19"/>
      <c r="P46" s="19">
        <v>0.27972027972027974</v>
      </c>
      <c r="Q46" s="19"/>
      <c r="R46" s="19">
        <v>0.69930069930069927</v>
      </c>
      <c r="S46" s="19">
        <v>14.125874125874127</v>
      </c>
      <c r="T46" s="19">
        <v>12.587412587412588</v>
      </c>
      <c r="U46" s="19"/>
      <c r="V46" s="18">
        <v>54.685314685314687</v>
      </c>
    </row>
    <row r="47" spans="1:22" s="17" customFormat="1" ht="12.75" customHeight="1" x14ac:dyDescent="0.2">
      <c r="A47" s="15" t="s">
        <v>206</v>
      </c>
      <c r="B47" s="19">
        <v>0.47544847976347437</v>
      </c>
      <c r="C47" s="19"/>
      <c r="D47" s="19">
        <v>1.5981461504654602E-2</v>
      </c>
      <c r="E47" s="19">
        <v>0.24371728794598266</v>
      </c>
      <c r="F47" s="19">
        <v>0.57533261416756565</v>
      </c>
      <c r="G47" s="19">
        <v>0.26768948020296457</v>
      </c>
      <c r="H47" s="19">
        <v>0.10787486515641855</v>
      </c>
      <c r="I47" s="19"/>
      <c r="J47" s="19">
        <v>2.796755763314555E-2</v>
      </c>
      <c r="K47" s="19">
        <v>5.5935115266291101E-2</v>
      </c>
      <c r="L47" s="19">
        <v>53.565863598226059</v>
      </c>
      <c r="M47" s="19">
        <v>0.22773582644132806</v>
      </c>
      <c r="N47" s="19">
        <v>2.5450477446162449</v>
      </c>
      <c r="O47" s="19"/>
      <c r="P47" s="19">
        <v>0.21574973031283709</v>
      </c>
      <c r="Q47" s="19"/>
      <c r="R47" s="19">
        <v>0.79507770985656634</v>
      </c>
      <c r="S47" s="19">
        <v>6.3366494865955501</v>
      </c>
      <c r="T47" s="19">
        <v>6.2647329098246036</v>
      </c>
      <c r="U47" s="19"/>
      <c r="V47" s="18">
        <v>28.279196132486316</v>
      </c>
    </row>
    <row r="48" spans="1:22" s="17" customFormat="1" ht="12.75" customHeight="1" x14ac:dyDescent="0.2">
      <c r="A48" s="15" t="s">
        <v>207</v>
      </c>
      <c r="B48" s="19">
        <v>0.35430839002267578</v>
      </c>
      <c r="C48" s="19"/>
      <c r="D48" s="19">
        <v>6.3775510204081634E-2</v>
      </c>
      <c r="E48" s="19">
        <v>0.31887755102040816</v>
      </c>
      <c r="F48" s="19">
        <v>0.89285714285714279</v>
      </c>
      <c r="G48" s="19">
        <v>0.34722222222222221</v>
      </c>
      <c r="H48" s="19">
        <v>0.3401360544217687</v>
      </c>
      <c r="I48" s="19"/>
      <c r="J48" s="19">
        <v>2.1258503401360544E-2</v>
      </c>
      <c r="K48" s="19">
        <v>4.2517006802721087E-2</v>
      </c>
      <c r="L48" s="19">
        <v>8.2128684807256249</v>
      </c>
      <c r="M48" s="19">
        <v>0.31179138321995464</v>
      </c>
      <c r="N48" s="19">
        <v>14.554988662131517</v>
      </c>
      <c r="O48" s="19"/>
      <c r="P48" s="19">
        <v>0.21967120181405897</v>
      </c>
      <c r="Q48" s="19"/>
      <c r="R48" s="19">
        <v>1.1337868480725624</v>
      </c>
      <c r="S48" s="19">
        <v>1.8636621315192743</v>
      </c>
      <c r="T48" s="19">
        <v>7.9152494331065766</v>
      </c>
      <c r="U48" s="19"/>
      <c r="V48" s="18">
        <v>63.407029478458057</v>
      </c>
    </row>
    <row r="49" spans="1:22" s="17" customFormat="1" ht="12.75" customHeight="1" x14ac:dyDescent="0.2">
      <c r="A49" s="15" t="s">
        <v>208</v>
      </c>
      <c r="B49" s="19">
        <v>0.1932242689681824</v>
      </c>
      <c r="C49" s="19"/>
      <c r="D49" s="19">
        <v>7.7289707587272952E-2</v>
      </c>
      <c r="E49" s="19">
        <v>0.1545794151745459</v>
      </c>
      <c r="F49" s="19">
        <v>0.68272575035424454</v>
      </c>
      <c r="G49" s="19">
        <v>0.30915883034909181</v>
      </c>
      <c r="H49" s="19">
        <v>0.30915883034909181</v>
      </c>
      <c r="I49" s="19"/>
      <c r="J49" s="19">
        <v>3.8644853793636476E-2</v>
      </c>
      <c r="K49" s="19">
        <v>1.2881617931212159E-2</v>
      </c>
      <c r="L49" s="19">
        <v>4.3797500966121348</v>
      </c>
      <c r="M49" s="19">
        <v>0.29627721241787969</v>
      </c>
      <c r="N49" s="19">
        <v>6.7628494138863831</v>
      </c>
      <c r="O49" s="19"/>
      <c r="P49" s="19">
        <v>0.1932242689681824</v>
      </c>
      <c r="Q49" s="19"/>
      <c r="R49" s="19">
        <v>1.0305294344969729</v>
      </c>
      <c r="S49" s="19">
        <v>1.5715573876078834</v>
      </c>
      <c r="T49" s="19">
        <v>6.5696251449182022</v>
      </c>
      <c r="U49" s="19"/>
      <c r="V49" s="18">
        <v>77.418523766585082</v>
      </c>
    </row>
    <row r="50" spans="1:22" s="17" customFormat="1" ht="12.75" customHeight="1" x14ac:dyDescent="0.2">
      <c r="A50" s="15" t="s">
        <v>209</v>
      </c>
      <c r="B50" s="19">
        <v>0.2356637863315004</v>
      </c>
      <c r="C50" s="19"/>
      <c r="D50" s="19" t="s">
        <v>356</v>
      </c>
      <c r="E50" s="19" t="s">
        <v>356</v>
      </c>
      <c r="F50" s="19">
        <v>0.6284367635506678</v>
      </c>
      <c r="G50" s="19">
        <v>0.15710919088766695</v>
      </c>
      <c r="H50" s="19" t="s">
        <v>356</v>
      </c>
      <c r="I50" s="19"/>
      <c r="J50" s="19" t="s">
        <v>356</v>
      </c>
      <c r="K50" s="19">
        <v>0</v>
      </c>
      <c r="L50" s="19">
        <v>10.369206598586016</v>
      </c>
      <c r="M50" s="19">
        <v>0.2356637863315004</v>
      </c>
      <c r="N50" s="19">
        <v>9.3479968578161827</v>
      </c>
      <c r="O50" s="19"/>
      <c r="P50" s="19">
        <v>7.8554595443833475E-2</v>
      </c>
      <c r="Q50" s="19"/>
      <c r="R50" s="19">
        <v>0.94265514532600159</v>
      </c>
      <c r="S50" s="19">
        <v>2.0424194815396701</v>
      </c>
      <c r="T50" s="19">
        <v>9.8193244304791829</v>
      </c>
      <c r="U50" s="19"/>
      <c r="V50" s="18">
        <v>66.142969363707778</v>
      </c>
    </row>
    <row r="51" spans="1:22" s="17" customFormat="1" ht="12.75" customHeight="1" x14ac:dyDescent="0.2">
      <c r="A51" s="15" t="s">
        <v>210</v>
      </c>
      <c r="B51" s="19">
        <v>0.16539177175935496</v>
      </c>
      <c r="C51" s="19"/>
      <c r="D51" s="19" t="s">
        <v>356</v>
      </c>
      <c r="E51" s="19" t="s">
        <v>356</v>
      </c>
      <c r="F51" s="19">
        <v>0.6408931155675005</v>
      </c>
      <c r="G51" s="19">
        <v>0.16539177175935496</v>
      </c>
      <c r="H51" s="19">
        <v>8.269588587967748E-2</v>
      </c>
      <c r="I51" s="19"/>
      <c r="J51" s="19">
        <v>2.067397146991937E-2</v>
      </c>
      <c r="K51" s="19">
        <v>0</v>
      </c>
      <c r="L51" s="19">
        <v>26.628075253256149</v>
      </c>
      <c r="M51" s="19">
        <v>0.10336985734959686</v>
      </c>
      <c r="N51" s="19">
        <v>12.301013024602025</v>
      </c>
      <c r="O51" s="19"/>
      <c r="P51" s="19">
        <v>0.35145751498862932</v>
      </c>
      <c r="Q51" s="19"/>
      <c r="R51" s="19">
        <v>0.7856109158569361</v>
      </c>
      <c r="S51" s="19">
        <v>10.750465164358074</v>
      </c>
      <c r="T51" s="19">
        <v>6.326235269795327</v>
      </c>
      <c r="U51" s="19"/>
      <c r="V51" s="18">
        <v>41.678726483357451</v>
      </c>
    </row>
    <row r="52" spans="1:22" s="17" customFormat="1" ht="12.75" customHeight="1" x14ac:dyDescent="0.2">
      <c r="A52" s="15" t="s">
        <v>211</v>
      </c>
      <c r="B52" s="19">
        <v>0.38022813688212925</v>
      </c>
      <c r="C52" s="19"/>
      <c r="D52" s="19" t="s">
        <v>356</v>
      </c>
      <c r="E52" s="19">
        <v>0.38022813688212925</v>
      </c>
      <c r="F52" s="19">
        <v>0.6337135614702154</v>
      </c>
      <c r="G52" s="19">
        <v>0.6337135614702154</v>
      </c>
      <c r="H52" s="19">
        <v>0.12674271229404308</v>
      </c>
      <c r="I52" s="19"/>
      <c r="J52" s="19" t="s">
        <v>356</v>
      </c>
      <c r="K52" s="19">
        <v>0</v>
      </c>
      <c r="L52" s="19">
        <v>17.99746514575412</v>
      </c>
      <c r="M52" s="19">
        <v>0.5069708491761723</v>
      </c>
      <c r="N52" s="19">
        <v>0.25348542458808615</v>
      </c>
      <c r="O52" s="19"/>
      <c r="P52" s="19">
        <v>0.38022813688212925</v>
      </c>
      <c r="Q52" s="19"/>
      <c r="R52" s="19">
        <v>1.2674271229404308</v>
      </c>
      <c r="S52" s="19">
        <v>6.2103929024081115</v>
      </c>
      <c r="T52" s="19">
        <v>20.912547528517113</v>
      </c>
      <c r="U52" s="19"/>
      <c r="V52" s="18">
        <v>50.316856780735108</v>
      </c>
    </row>
    <row r="53" spans="1:22" s="17" customFormat="1" ht="12.75" customHeight="1" x14ac:dyDescent="0.2">
      <c r="A53" s="34" t="s">
        <v>311</v>
      </c>
      <c r="B53" s="39">
        <v>0.39188387861912494</v>
      </c>
      <c r="C53" s="39"/>
      <c r="D53" s="39">
        <v>1.8047283883775491E-2</v>
      </c>
      <c r="E53" s="39">
        <v>0.20367648954546627</v>
      </c>
      <c r="F53" s="39">
        <v>0.52079304921752134</v>
      </c>
      <c r="G53" s="39">
        <v>0.23203650707711346</v>
      </c>
      <c r="H53" s="39">
        <v>0.12890917059839638</v>
      </c>
      <c r="I53" s="39"/>
      <c r="J53" s="39">
        <v>3.0938200943615126E-2</v>
      </c>
      <c r="K53" s="39">
        <v>3.6094567767550982E-2</v>
      </c>
      <c r="L53" s="39">
        <v>39.368860700750254</v>
      </c>
      <c r="M53" s="39">
        <v>0.22430195684120965</v>
      </c>
      <c r="N53" s="39">
        <v>10.707195709902804</v>
      </c>
      <c r="O53" s="39"/>
      <c r="P53" s="39">
        <v>0.16758192177791528</v>
      </c>
      <c r="Q53" s="39"/>
      <c r="R53" s="39">
        <v>0.77345502359037821</v>
      </c>
      <c r="S53" s="39">
        <v>4.573697372831103</v>
      </c>
      <c r="T53" s="39">
        <v>6.6233531853456054</v>
      </c>
      <c r="U53" s="19"/>
      <c r="V53" s="39">
        <v>35.999174981308165</v>
      </c>
    </row>
    <row r="54" spans="1:22" s="17" customFormat="1" ht="12.75" customHeight="1" x14ac:dyDescent="0.2">
      <c r="A54" s="34" t="s">
        <v>312</v>
      </c>
      <c r="B54" s="39">
        <v>0.41388611156323385</v>
      </c>
      <c r="C54" s="39"/>
      <c r="D54" s="39">
        <v>5.5804868974818053E-2</v>
      </c>
      <c r="E54" s="39">
        <v>0.25112191038668125</v>
      </c>
      <c r="F54" s="39">
        <v>1.0602925105215428</v>
      </c>
      <c r="G54" s="39">
        <v>0.61385355872299852</v>
      </c>
      <c r="H54" s="39">
        <v>0.23019508452112447</v>
      </c>
      <c r="I54" s="39"/>
      <c r="J54" s="39">
        <v>6.5105680470621069E-2</v>
      </c>
      <c r="K54" s="39">
        <v>4.6504057479015044E-2</v>
      </c>
      <c r="L54" s="39">
        <v>20.622224289069223</v>
      </c>
      <c r="M54" s="39">
        <v>0.31390238798335152</v>
      </c>
      <c r="N54" s="39">
        <v>6.0385518636501034</v>
      </c>
      <c r="O54" s="39"/>
      <c r="P54" s="39">
        <v>0.23019508452112447</v>
      </c>
      <c r="Q54" s="39"/>
      <c r="R54" s="39">
        <v>0.96728439556351287</v>
      </c>
      <c r="S54" s="39">
        <v>2.1810402957658055</v>
      </c>
      <c r="T54" s="39">
        <v>9.8983886344083523</v>
      </c>
      <c r="U54" s="19"/>
      <c r="V54" s="39">
        <v>57.011649266398493</v>
      </c>
    </row>
    <row r="55" spans="1:22" s="17" customFormat="1" ht="12.75" customHeight="1" x14ac:dyDescent="0.2">
      <c r="A55" s="34" t="s">
        <v>314</v>
      </c>
      <c r="B55" s="39">
        <v>0.21667760998030205</v>
      </c>
      <c r="C55" s="39"/>
      <c r="D55" s="39">
        <v>1.9697964543663821E-2</v>
      </c>
      <c r="E55" s="39">
        <v>0.13131976362442546</v>
      </c>
      <c r="F55" s="39">
        <v>0.47931713722915298</v>
      </c>
      <c r="G55" s="39">
        <v>0.17728168089297439</v>
      </c>
      <c r="H55" s="39">
        <v>0.30860144451739985</v>
      </c>
      <c r="I55" s="39"/>
      <c r="J55" s="39">
        <v>1.9697964543663821E-2</v>
      </c>
      <c r="K55" s="39">
        <v>1.9697964543663821E-2</v>
      </c>
      <c r="L55" s="39">
        <v>12.724885095206828</v>
      </c>
      <c r="M55" s="39">
        <v>0.28890347997373605</v>
      </c>
      <c r="N55" s="39">
        <v>26.29021667760998</v>
      </c>
      <c r="O55" s="39"/>
      <c r="P55" s="39">
        <v>0.22980958634274459</v>
      </c>
      <c r="Q55" s="39"/>
      <c r="R55" s="39">
        <v>0.65003282994090616</v>
      </c>
      <c r="S55" s="39">
        <v>1.5955351280367693</v>
      </c>
      <c r="T55" s="39">
        <v>8.3191070256073552</v>
      </c>
      <c r="U55" s="19"/>
      <c r="V55" s="39">
        <v>48.529218647406438</v>
      </c>
    </row>
    <row r="56" spans="1:22" s="17" customFormat="1" ht="12.75" customHeight="1" x14ac:dyDescent="0.2">
      <c r="A56" s="34" t="s">
        <v>313</v>
      </c>
      <c r="B56" s="39">
        <v>0.33641715727502103</v>
      </c>
      <c r="C56" s="39"/>
      <c r="D56" s="39">
        <v>3.8341661307079604E-2</v>
      </c>
      <c r="E56" s="39">
        <v>0.19541878988769604</v>
      </c>
      <c r="F56" s="39">
        <v>0.96472567159748679</v>
      </c>
      <c r="G56" s="39">
        <v>0.29807549596794147</v>
      </c>
      <c r="H56" s="39">
        <v>0.38712709642309401</v>
      </c>
      <c r="I56" s="39"/>
      <c r="J56" s="39">
        <v>4.4525800227576309E-2</v>
      </c>
      <c r="K56" s="39">
        <v>3.3394350170682235E-2</v>
      </c>
      <c r="L56" s="39">
        <v>6.3770840548162084</v>
      </c>
      <c r="M56" s="39">
        <v>0.23994459011527236</v>
      </c>
      <c r="N56" s="39">
        <v>25.683965764606935</v>
      </c>
      <c r="O56" s="39"/>
      <c r="P56" s="39">
        <v>0.25849700687676247</v>
      </c>
      <c r="Q56" s="39"/>
      <c r="R56" s="39">
        <v>0.91648938801761248</v>
      </c>
      <c r="S56" s="39">
        <v>3.2330678276356801</v>
      </c>
      <c r="T56" s="39">
        <v>9.9255429673972184</v>
      </c>
      <c r="U56" s="19"/>
      <c r="V56" s="39">
        <v>51.067382377677731</v>
      </c>
    </row>
    <row r="57" spans="1:22" ht="12.75" customHeight="1" x14ac:dyDescent="0.2">
      <c r="A57" s="22" t="s">
        <v>214</v>
      </c>
      <c r="B57" s="20">
        <v>0.36069754536760451</v>
      </c>
      <c r="C57" s="20"/>
      <c r="D57" s="20">
        <v>4.0733438020236844E-2</v>
      </c>
      <c r="E57" s="20">
        <v>0.19776379328665714</v>
      </c>
      <c r="F57" s="20">
        <v>0.81407842072328418</v>
      </c>
      <c r="G57" s="20">
        <v>0.34771007237564494</v>
      </c>
      <c r="H57" s="20">
        <v>0.26801421537952935</v>
      </c>
      <c r="I57" s="20"/>
      <c r="J57" s="20">
        <v>4.4275476108953091E-2</v>
      </c>
      <c r="K57" s="20">
        <v>3.7781739612973306E-2</v>
      </c>
      <c r="L57" s="20">
        <v>18.780476286054995</v>
      </c>
      <c r="M57" s="20">
        <v>0.25561708206902251</v>
      </c>
      <c r="N57" s="20">
        <v>16.851836546748999</v>
      </c>
      <c r="O57" s="20"/>
      <c r="P57" s="20">
        <v>0.22196772022621816</v>
      </c>
      <c r="Q57" s="20"/>
      <c r="R57" s="20">
        <v>0.86189593492095351</v>
      </c>
      <c r="S57" s="20">
        <v>3.0615015880137433</v>
      </c>
      <c r="T57" s="20">
        <v>8.9129485105729831</v>
      </c>
      <c r="U57" s="18"/>
      <c r="V57" s="18">
        <v>48.942701630518201</v>
      </c>
    </row>
    <row r="58" spans="1:22" ht="12.75" customHeight="1" x14ac:dyDescent="0.2">
      <c r="A58" s="22" t="s">
        <v>215</v>
      </c>
      <c r="B58" s="20">
        <v>0.19216691068814057</v>
      </c>
      <c r="C58" s="20"/>
      <c r="D58" s="20" t="s">
        <v>356</v>
      </c>
      <c r="E58" s="20">
        <v>0.17386530014641288</v>
      </c>
      <c r="F58" s="20">
        <v>0.52159590043923865</v>
      </c>
      <c r="G58" s="20">
        <v>0.15556368960468522</v>
      </c>
      <c r="H58" s="20">
        <v>0.31112737920937045</v>
      </c>
      <c r="I58" s="20"/>
      <c r="J58" s="20">
        <v>2.7452415812591509E-2</v>
      </c>
      <c r="K58" s="20">
        <v>9.1508052708638363E-3</v>
      </c>
      <c r="L58" s="20">
        <v>4.2642752562225477</v>
      </c>
      <c r="M58" s="20">
        <v>0.19216691068814057</v>
      </c>
      <c r="N58" s="20">
        <v>33.363836017569547</v>
      </c>
      <c r="O58" s="20"/>
      <c r="P58" s="20">
        <v>0.20131771595900438</v>
      </c>
      <c r="Q58" s="20"/>
      <c r="R58" s="20">
        <v>1.2811127379209371</v>
      </c>
      <c r="S58" s="20">
        <v>0.91508052708638365</v>
      </c>
      <c r="T58" s="20">
        <v>4.1727672035139092</v>
      </c>
      <c r="U58" s="18"/>
      <c r="V58" s="18">
        <v>54.21852122986823</v>
      </c>
    </row>
    <row r="59" spans="1:22" ht="12.75" customHeight="1" x14ac:dyDescent="0.2">
      <c r="A59" s="22" t="s">
        <v>216</v>
      </c>
      <c r="B59" s="20">
        <v>0.19130910084722602</v>
      </c>
      <c r="C59" s="20"/>
      <c r="D59" s="20" t="s">
        <v>356</v>
      </c>
      <c r="E59" s="20">
        <v>8.198961464881116E-2</v>
      </c>
      <c r="F59" s="20">
        <v>0.38261820169445204</v>
      </c>
      <c r="G59" s="20">
        <v>0.21863897239682972</v>
      </c>
      <c r="H59" s="20">
        <v>8.198961464881116E-2</v>
      </c>
      <c r="I59" s="20"/>
      <c r="J59" s="20">
        <v>5.4659743099207431E-2</v>
      </c>
      <c r="K59" s="20" t="s">
        <v>356</v>
      </c>
      <c r="L59" s="20">
        <v>16.233943700464607</v>
      </c>
      <c r="M59" s="20">
        <v>0.10931948619841486</v>
      </c>
      <c r="N59" s="20">
        <v>30.96474446570101</v>
      </c>
      <c r="O59" s="20"/>
      <c r="P59" s="20">
        <v>0.10931948619841486</v>
      </c>
      <c r="Q59" s="20"/>
      <c r="R59" s="20">
        <v>0.68324678874009293</v>
      </c>
      <c r="S59" s="20">
        <v>1.5578026783274119</v>
      </c>
      <c r="T59" s="20">
        <v>9.2648264553156601</v>
      </c>
      <c r="U59" s="18"/>
      <c r="V59" s="18">
        <v>40.06559169171905</v>
      </c>
    </row>
    <row r="60" spans="1:22" ht="12.75" customHeight="1" x14ac:dyDescent="0.2">
      <c r="A60" s="22" t="s">
        <v>217</v>
      </c>
      <c r="B60" s="20">
        <v>0.40068689181453926</v>
      </c>
      <c r="C60" s="20"/>
      <c r="D60" s="20">
        <v>5.7240984544934169E-2</v>
      </c>
      <c r="E60" s="20">
        <v>0.25758443045220375</v>
      </c>
      <c r="F60" s="20">
        <v>0.34344590726960506</v>
      </c>
      <c r="G60" s="20">
        <v>0.20034344590726963</v>
      </c>
      <c r="H60" s="20">
        <v>0.5437893531768746</v>
      </c>
      <c r="I60" s="20"/>
      <c r="J60" s="20">
        <v>5.7240984544934169E-2</v>
      </c>
      <c r="K60" s="20">
        <v>5.7240984544934169E-2</v>
      </c>
      <c r="L60" s="20">
        <v>3.2054951345163141</v>
      </c>
      <c r="M60" s="20">
        <v>0.40068689181453926</v>
      </c>
      <c r="N60" s="20">
        <v>2.8048082427017746</v>
      </c>
      <c r="O60" s="20"/>
      <c r="P60" s="20">
        <v>0.3720663995420721</v>
      </c>
      <c r="Q60" s="20"/>
      <c r="R60" s="20">
        <v>0.42930738408700636</v>
      </c>
      <c r="S60" s="20">
        <v>2.06067544361763</v>
      </c>
      <c r="T60" s="20">
        <v>6.1247853463079567</v>
      </c>
      <c r="U60" s="18"/>
      <c r="V60" s="18">
        <v>82.684602175157423</v>
      </c>
    </row>
    <row r="61" spans="1:22" ht="12.75" customHeight="1" x14ac:dyDescent="0.2">
      <c r="A61" s="22" t="s">
        <v>218</v>
      </c>
      <c r="B61" s="20">
        <v>2.3741690408357077E-2</v>
      </c>
      <c r="C61" s="20"/>
      <c r="D61" s="20" t="s">
        <v>356</v>
      </c>
      <c r="E61" s="20">
        <v>2.3741690408357077E-2</v>
      </c>
      <c r="F61" s="20" t="s">
        <v>356</v>
      </c>
      <c r="G61" s="20" t="s">
        <v>356</v>
      </c>
      <c r="H61" s="20">
        <v>4.7483380816714153E-2</v>
      </c>
      <c r="I61" s="20"/>
      <c r="J61" s="20" t="s">
        <v>356</v>
      </c>
      <c r="K61" s="20">
        <v>2.3741690408357077E-2</v>
      </c>
      <c r="L61" s="20">
        <v>5.7929724596391265</v>
      </c>
      <c r="M61" s="20">
        <v>4.7483380816714153E-2</v>
      </c>
      <c r="N61" s="20">
        <v>51.353276353276357</v>
      </c>
      <c r="O61" s="20"/>
      <c r="P61" s="20">
        <v>7.1225071225071226E-2</v>
      </c>
      <c r="Q61" s="20"/>
      <c r="R61" s="20">
        <v>0.23741690408357075</v>
      </c>
      <c r="S61" s="20">
        <v>0.37986704653371323</v>
      </c>
      <c r="T61" s="20">
        <v>5.5555555555555554</v>
      </c>
      <c r="U61" s="18"/>
      <c r="V61" s="18">
        <v>36.443494776828111</v>
      </c>
    </row>
    <row r="62" spans="1:22" ht="12.75" customHeight="1" x14ac:dyDescent="0.2">
      <c r="A62" s="22" t="s">
        <v>219</v>
      </c>
      <c r="B62" s="20">
        <v>6.333122229259025E-2</v>
      </c>
      <c r="C62" s="20"/>
      <c r="D62" s="20" t="s">
        <v>356</v>
      </c>
      <c r="E62" s="20">
        <v>6.333122229259025E-2</v>
      </c>
      <c r="F62" s="20">
        <v>0.18999366687777072</v>
      </c>
      <c r="G62" s="20">
        <v>0.1266624445851805</v>
      </c>
      <c r="H62" s="20">
        <v>0.56998100063331225</v>
      </c>
      <c r="I62" s="20"/>
      <c r="J62" s="20" t="s">
        <v>356</v>
      </c>
      <c r="K62" s="20" t="s">
        <v>356</v>
      </c>
      <c r="L62" s="20">
        <v>31.348955034832173</v>
      </c>
      <c r="M62" s="20" t="s">
        <v>356</v>
      </c>
      <c r="N62" s="20">
        <v>0.94996833438885375</v>
      </c>
      <c r="O62" s="20"/>
      <c r="P62" s="20">
        <v>0.18999366687777072</v>
      </c>
      <c r="Q62" s="20"/>
      <c r="R62" s="20">
        <v>0.82330588980367314</v>
      </c>
      <c r="S62" s="20">
        <v>0.31665611146295125</v>
      </c>
      <c r="T62" s="20">
        <v>24.255858138062063</v>
      </c>
      <c r="U62" s="18"/>
      <c r="V62" s="18">
        <v>41.101963267891072</v>
      </c>
    </row>
    <row r="63" spans="1:22" ht="12.75" customHeight="1" x14ac:dyDescent="0.2">
      <c r="A63" s="22" t="s">
        <v>220</v>
      </c>
      <c r="B63" s="20">
        <v>0.11450381679389314</v>
      </c>
      <c r="C63" s="20"/>
      <c r="D63" s="20">
        <v>3.8167938931297711E-2</v>
      </c>
      <c r="E63" s="20">
        <v>0.22900763358778628</v>
      </c>
      <c r="F63" s="20">
        <v>0.95419847328244278</v>
      </c>
      <c r="G63" s="20" t="s">
        <v>356</v>
      </c>
      <c r="H63" s="20">
        <v>0.30534351145038169</v>
      </c>
      <c r="I63" s="20"/>
      <c r="J63" s="20" t="s">
        <v>356</v>
      </c>
      <c r="K63" s="20" t="s">
        <v>356</v>
      </c>
      <c r="L63" s="20">
        <v>33.625954198473288</v>
      </c>
      <c r="M63" s="20">
        <v>0.38167938931297707</v>
      </c>
      <c r="N63" s="20">
        <v>20.305343511450381</v>
      </c>
      <c r="O63" s="20"/>
      <c r="P63" s="20">
        <v>0.45801526717557256</v>
      </c>
      <c r="Q63" s="20"/>
      <c r="R63" s="20">
        <v>0.91603053435114512</v>
      </c>
      <c r="S63" s="20">
        <v>2.0992366412213741</v>
      </c>
      <c r="T63" s="20">
        <v>8.015267175572518</v>
      </c>
      <c r="U63" s="18"/>
      <c r="V63" s="18">
        <v>32.557251908396942</v>
      </c>
    </row>
    <row r="64" spans="1:22" ht="12.75" customHeight="1" x14ac:dyDescent="0.2">
      <c r="A64" s="22" t="s">
        <v>221</v>
      </c>
      <c r="B64" s="20">
        <v>1.006711409395973</v>
      </c>
      <c r="C64" s="20"/>
      <c r="D64" s="20" t="s">
        <v>356</v>
      </c>
      <c r="E64" s="20" t="s">
        <v>356</v>
      </c>
      <c r="F64" s="20">
        <v>0.33557046979865773</v>
      </c>
      <c r="G64" s="20">
        <v>0.33557046979865773</v>
      </c>
      <c r="H64" s="20" t="s">
        <v>356</v>
      </c>
      <c r="I64" s="20"/>
      <c r="J64" s="20" t="s">
        <v>356</v>
      </c>
      <c r="K64" s="20" t="s">
        <v>356</v>
      </c>
      <c r="L64" s="20">
        <v>14.76510067114094</v>
      </c>
      <c r="M64" s="20">
        <v>0.67114093959731547</v>
      </c>
      <c r="N64" s="20">
        <v>1.006711409395973</v>
      </c>
      <c r="O64" s="20"/>
      <c r="P64" s="20" t="s">
        <v>356</v>
      </c>
      <c r="Q64" s="20"/>
      <c r="R64" s="20">
        <v>2.0134228187919461</v>
      </c>
      <c r="S64" s="20">
        <v>5.0335570469798654</v>
      </c>
      <c r="T64" s="20">
        <v>14.76510067114094</v>
      </c>
      <c r="U64" s="18"/>
      <c r="V64" s="18">
        <v>60.067114093959731</v>
      </c>
    </row>
    <row r="65" spans="1:22" ht="12.75" customHeight="1" x14ac:dyDescent="0.2">
      <c r="A65" s="22" t="s">
        <v>222</v>
      </c>
      <c r="B65" s="20">
        <v>0.32467532467532467</v>
      </c>
      <c r="C65" s="20"/>
      <c r="D65" s="20" t="s">
        <v>356</v>
      </c>
      <c r="E65" s="20">
        <v>0.32467532467532467</v>
      </c>
      <c r="F65" s="20">
        <v>0.32467532467532467</v>
      </c>
      <c r="G65" s="20" t="s">
        <v>356</v>
      </c>
      <c r="H65" s="20">
        <v>0.64935064935064934</v>
      </c>
      <c r="I65" s="20"/>
      <c r="J65" s="20" t="s">
        <v>356</v>
      </c>
      <c r="K65" s="20" t="s">
        <v>356</v>
      </c>
      <c r="L65" s="20">
        <v>5.5194805194805197</v>
      </c>
      <c r="M65" s="20">
        <v>0.97402597402597402</v>
      </c>
      <c r="N65" s="20">
        <v>22.077922077922079</v>
      </c>
      <c r="O65" s="20"/>
      <c r="P65" s="20" t="s">
        <v>356</v>
      </c>
      <c r="Q65" s="20"/>
      <c r="R65" s="20">
        <v>1.948051948051948</v>
      </c>
      <c r="S65" s="20">
        <v>2.2727272727272729</v>
      </c>
      <c r="T65" s="20">
        <v>17.857142857142858</v>
      </c>
      <c r="U65" s="18"/>
      <c r="V65" s="18">
        <v>47.727272727272727</v>
      </c>
    </row>
    <row r="66" spans="1:22" ht="12.75" customHeight="1" x14ac:dyDescent="0.2">
      <c r="A66" s="22" t="s">
        <v>223</v>
      </c>
      <c r="B66" s="20">
        <v>0.14492753623188406</v>
      </c>
      <c r="C66" s="20"/>
      <c r="D66" s="20" t="s">
        <v>356</v>
      </c>
      <c r="E66" s="20" t="s">
        <v>356</v>
      </c>
      <c r="F66" s="20">
        <v>0.28985507246376813</v>
      </c>
      <c r="G66" s="20">
        <v>0.14492753623188406</v>
      </c>
      <c r="H66" s="20">
        <v>0.28985507246376813</v>
      </c>
      <c r="I66" s="20"/>
      <c r="J66" s="20" t="s">
        <v>356</v>
      </c>
      <c r="K66" s="20" t="s">
        <v>356</v>
      </c>
      <c r="L66" s="20">
        <v>8.695652173913043</v>
      </c>
      <c r="M66" s="20">
        <v>0.14492753623188406</v>
      </c>
      <c r="N66" s="20">
        <v>40</v>
      </c>
      <c r="O66" s="20"/>
      <c r="P66" s="20" t="s">
        <v>356</v>
      </c>
      <c r="Q66" s="20"/>
      <c r="R66" s="20">
        <v>0.86956521739130432</v>
      </c>
      <c r="S66" s="20">
        <v>1.8840579710144929</v>
      </c>
      <c r="T66" s="20">
        <v>2.8985507246376812</v>
      </c>
      <c r="U66" s="18"/>
      <c r="V66" s="18">
        <v>44.637681159420289</v>
      </c>
    </row>
    <row r="67" spans="1:22" ht="12.75" customHeight="1" x14ac:dyDescent="0.2">
      <c r="A67" s="22" t="s">
        <v>224</v>
      </c>
      <c r="B67" s="20">
        <v>0.38119440914866581</v>
      </c>
      <c r="C67" s="20"/>
      <c r="D67" s="20" t="s">
        <v>356</v>
      </c>
      <c r="E67" s="20">
        <v>0.31766200762388819</v>
      </c>
      <c r="F67" s="20">
        <v>1.7153748411689964</v>
      </c>
      <c r="G67" s="20">
        <v>1.0165184243964422</v>
      </c>
      <c r="H67" s="20">
        <v>0.38119440914866581</v>
      </c>
      <c r="I67" s="20"/>
      <c r="J67" s="20">
        <v>6.353240152477764E-2</v>
      </c>
      <c r="K67" s="20" t="s">
        <v>356</v>
      </c>
      <c r="L67" s="20">
        <v>17.598475222363405</v>
      </c>
      <c r="M67" s="20">
        <v>0.38119440914866581</v>
      </c>
      <c r="N67" s="20">
        <v>29.987293519695047</v>
      </c>
      <c r="O67" s="20"/>
      <c r="P67" s="20">
        <v>0.38119440914866581</v>
      </c>
      <c r="Q67" s="20"/>
      <c r="R67" s="20">
        <v>1.0165184243964422</v>
      </c>
      <c r="S67" s="20">
        <v>2.1601016518424396</v>
      </c>
      <c r="T67" s="20">
        <v>4.3837357052096575</v>
      </c>
      <c r="U67" s="18"/>
      <c r="V67" s="18">
        <v>40.216010165184244</v>
      </c>
    </row>
    <row r="68" spans="1:22" ht="12.75" customHeight="1" x14ac:dyDescent="0.2">
      <c r="A68" s="22" t="s">
        <v>225</v>
      </c>
      <c r="B68" s="20">
        <v>0.27328147992432206</v>
      </c>
      <c r="C68" s="20"/>
      <c r="D68" s="20">
        <v>3.1532478452806392E-2</v>
      </c>
      <c r="E68" s="20">
        <v>0.11561908766029011</v>
      </c>
      <c r="F68" s="20">
        <v>0.35736808913180579</v>
      </c>
      <c r="G68" s="20">
        <v>0.15766239226403195</v>
      </c>
      <c r="H68" s="20">
        <v>0.17868404456590289</v>
      </c>
      <c r="I68" s="20"/>
      <c r="J68" s="20">
        <v>3.1532478452806392E-2</v>
      </c>
      <c r="K68" s="20" t="s">
        <v>356</v>
      </c>
      <c r="L68" s="20">
        <v>14.715156611309649</v>
      </c>
      <c r="M68" s="20">
        <v>0.24174900147151565</v>
      </c>
      <c r="N68" s="20">
        <v>22.966155139793987</v>
      </c>
      <c r="O68" s="20"/>
      <c r="P68" s="20">
        <v>6.3064956905612785E-2</v>
      </c>
      <c r="Q68" s="20"/>
      <c r="R68" s="20">
        <v>0.73575783056548238</v>
      </c>
      <c r="S68" s="20">
        <v>1.292831616565062</v>
      </c>
      <c r="T68" s="20">
        <v>6.1803657767500528</v>
      </c>
      <c r="U68" s="18"/>
      <c r="V68" s="18">
        <v>52.659239016186675</v>
      </c>
    </row>
    <row r="69" spans="1:22" ht="12.75" customHeight="1" x14ac:dyDescent="0.2">
      <c r="A69" s="22" t="s">
        <v>226</v>
      </c>
      <c r="B69" s="20">
        <v>0.43747460017690232</v>
      </c>
      <c r="C69" s="20"/>
      <c r="D69" s="20">
        <v>3.1077430613659723E-2</v>
      </c>
      <c r="E69" s="20">
        <v>0.18885515526762447</v>
      </c>
      <c r="F69" s="20">
        <v>1.0303363534221031</v>
      </c>
      <c r="G69" s="20">
        <v>0.31077430613659729</v>
      </c>
      <c r="H69" s="20">
        <v>0.42074059907723937</v>
      </c>
      <c r="I69" s="20"/>
      <c r="J69" s="20">
        <v>5.0202003298988787E-2</v>
      </c>
      <c r="K69" s="20">
        <v>4.0639716956324262E-2</v>
      </c>
      <c r="L69" s="20">
        <v>7.5326910664339843</v>
      </c>
      <c r="M69" s="20">
        <v>0.24861944490927779</v>
      </c>
      <c r="N69" s="20">
        <v>27.410293801247875</v>
      </c>
      <c r="O69" s="20"/>
      <c r="P69" s="20">
        <v>0.23188544380961487</v>
      </c>
      <c r="Q69" s="20"/>
      <c r="R69" s="20">
        <v>0.77454519375582698</v>
      </c>
      <c r="S69" s="20">
        <v>3.738853959981832</v>
      </c>
      <c r="T69" s="20">
        <v>13.721880901723601</v>
      </c>
      <c r="U69" s="18"/>
      <c r="V69" s="18">
        <v>43.83113002318855</v>
      </c>
    </row>
    <row r="70" spans="1:22" ht="12.75" customHeight="1" x14ac:dyDescent="0.2">
      <c r="A70" s="22" t="s">
        <v>227</v>
      </c>
      <c r="B70" s="20">
        <v>0.17398423907481322</v>
      </c>
      <c r="C70" s="20"/>
      <c r="D70" s="20">
        <v>5.1171835022003891E-2</v>
      </c>
      <c r="E70" s="20">
        <v>0.19445297308361478</v>
      </c>
      <c r="F70" s="20">
        <v>0.58335891925084438</v>
      </c>
      <c r="G70" s="20">
        <v>0.47078088220243575</v>
      </c>
      <c r="H70" s="20">
        <v>0.12281240405280934</v>
      </c>
      <c r="I70" s="20"/>
      <c r="J70" s="20">
        <v>8.1874936035206222E-2</v>
      </c>
      <c r="K70" s="20">
        <v>6.140620202640467E-2</v>
      </c>
      <c r="L70" s="20">
        <v>14.819363422372325</v>
      </c>
      <c r="M70" s="20">
        <v>0.30703101013202333</v>
      </c>
      <c r="N70" s="20">
        <v>2.3846075120253811</v>
      </c>
      <c r="O70" s="20"/>
      <c r="P70" s="20">
        <v>0.16374987207041244</v>
      </c>
      <c r="Q70" s="20"/>
      <c r="R70" s="20">
        <v>1.0029679664312763</v>
      </c>
      <c r="S70" s="20">
        <v>2.5585917511001943</v>
      </c>
      <c r="T70" s="20">
        <v>13.488895711800225</v>
      </c>
      <c r="U70" s="18"/>
      <c r="V70" s="18">
        <v>63.534950363320029</v>
      </c>
    </row>
    <row r="71" spans="1:22" ht="12.75" customHeight="1" x14ac:dyDescent="0.2">
      <c r="A71" s="22" t="s">
        <v>228</v>
      </c>
      <c r="B71" s="20">
        <v>0.24962178517397882</v>
      </c>
      <c r="C71" s="20"/>
      <c r="D71" s="20">
        <v>6.8078668683812404E-2</v>
      </c>
      <c r="E71" s="20">
        <v>0.2118003025718608</v>
      </c>
      <c r="F71" s="20">
        <v>1.1422087745839637</v>
      </c>
      <c r="G71" s="20">
        <v>0.21936459909228442</v>
      </c>
      <c r="H71" s="20">
        <v>0.40090771558245086</v>
      </c>
      <c r="I71" s="20"/>
      <c r="J71" s="20">
        <v>4.5385779122541603E-2</v>
      </c>
      <c r="K71" s="20">
        <v>3.02571860816944E-2</v>
      </c>
      <c r="L71" s="20">
        <v>10.257186081694403</v>
      </c>
      <c r="M71" s="20">
        <v>0.27231467473524962</v>
      </c>
      <c r="N71" s="20">
        <v>21.717095310136159</v>
      </c>
      <c r="O71" s="20"/>
      <c r="P71" s="20">
        <v>0.29500756429652042</v>
      </c>
      <c r="Q71" s="20"/>
      <c r="R71" s="20">
        <v>0.88502269288956126</v>
      </c>
      <c r="S71" s="20">
        <v>1.2708018154311649</v>
      </c>
      <c r="T71" s="20">
        <v>4.3267776096822992</v>
      </c>
      <c r="U71" s="18"/>
      <c r="V71" s="18">
        <v>58.608169440242051</v>
      </c>
    </row>
    <row r="72" spans="1:22" ht="12.75" customHeight="1" x14ac:dyDescent="0.2">
      <c r="A72" s="22" t="s">
        <v>229</v>
      </c>
      <c r="B72" s="20">
        <v>0.66061106523534263</v>
      </c>
      <c r="C72" s="20"/>
      <c r="D72" s="20">
        <v>8.8928412627834588E-2</v>
      </c>
      <c r="E72" s="20">
        <v>0.28584132630375403</v>
      </c>
      <c r="F72" s="20">
        <v>1.7213999872959411</v>
      </c>
      <c r="G72" s="20">
        <v>1.1116051578479325</v>
      </c>
      <c r="H72" s="20">
        <v>0.2477291494632535</v>
      </c>
      <c r="I72" s="20"/>
      <c r="J72" s="20">
        <v>0.10798450104808487</v>
      </c>
      <c r="K72" s="20">
        <v>7.6224353681001084E-2</v>
      </c>
      <c r="L72" s="20">
        <v>34.142158419615065</v>
      </c>
      <c r="M72" s="20">
        <v>0.34300959156450489</v>
      </c>
      <c r="N72" s="20">
        <v>0.13339261894175189</v>
      </c>
      <c r="O72" s="20"/>
      <c r="P72" s="20">
        <v>0.32395350314425458</v>
      </c>
      <c r="Q72" s="20"/>
      <c r="R72" s="20">
        <v>0.92104427364542973</v>
      </c>
      <c r="S72" s="20">
        <v>1.7595121641364415</v>
      </c>
      <c r="T72" s="20">
        <v>9.0135298227783789</v>
      </c>
      <c r="U72" s="18"/>
      <c r="V72" s="18">
        <v>49.063075652671031</v>
      </c>
    </row>
    <row r="73" spans="1:22" ht="12.75" customHeight="1" x14ac:dyDescent="0.2">
      <c r="A73" s="22" t="s">
        <v>230</v>
      </c>
      <c r="B73" s="20">
        <v>0.3115264797507788</v>
      </c>
      <c r="C73" s="20"/>
      <c r="D73" s="20" t="s">
        <v>356</v>
      </c>
      <c r="E73" s="20" t="s">
        <v>356</v>
      </c>
      <c r="F73" s="20">
        <v>1.2461059190031152</v>
      </c>
      <c r="G73" s="20">
        <v>0.46728971962616817</v>
      </c>
      <c r="H73" s="20" t="s">
        <v>356</v>
      </c>
      <c r="I73" s="20"/>
      <c r="J73" s="20" t="s">
        <v>356</v>
      </c>
      <c r="K73" s="20" t="s">
        <v>356</v>
      </c>
      <c r="L73" s="20">
        <v>15.264797507788161</v>
      </c>
      <c r="M73" s="20">
        <v>0.46728971962616817</v>
      </c>
      <c r="N73" s="20">
        <v>2.9595015576323989</v>
      </c>
      <c r="O73" s="20"/>
      <c r="P73" s="20">
        <v>0.3115264797507788</v>
      </c>
      <c r="Q73" s="20"/>
      <c r="R73" s="20">
        <v>0.3115264797507788</v>
      </c>
      <c r="S73" s="20">
        <v>13.239875389408098</v>
      </c>
      <c r="T73" s="20">
        <v>11.993769470404985</v>
      </c>
      <c r="U73" s="18"/>
      <c r="V73" s="18">
        <v>53.426791277258566</v>
      </c>
    </row>
    <row r="74" spans="1:22" ht="12.75" customHeight="1" x14ac:dyDescent="0.2">
      <c r="A74" s="22" t="s">
        <v>231</v>
      </c>
      <c r="B74" s="20">
        <v>0.46148089635388517</v>
      </c>
      <c r="C74" s="20"/>
      <c r="D74" s="20">
        <v>1.6629942210950818E-2</v>
      </c>
      <c r="E74" s="20">
        <v>0.24113416205878685</v>
      </c>
      <c r="F74" s="20">
        <v>0.58204797738327863</v>
      </c>
      <c r="G74" s="20">
        <v>0.26192158982247538</v>
      </c>
      <c r="H74" s="20">
        <v>0.10809462437118031</v>
      </c>
      <c r="I74" s="20"/>
      <c r="J74" s="20">
        <v>2.4944913316426228E-2</v>
      </c>
      <c r="K74" s="20">
        <v>5.4047312185590154E-2</v>
      </c>
      <c r="L74" s="20">
        <v>55.00353386271982</v>
      </c>
      <c r="M74" s="20">
        <v>0.21203176318962288</v>
      </c>
      <c r="N74" s="20">
        <v>2.3780817361659667</v>
      </c>
      <c r="O74" s="20"/>
      <c r="P74" s="20">
        <v>0.22034673429509832</v>
      </c>
      <c r="Q74" s="20"/>
      <c r="R74" s="20">
        <v>0.71924500062362284</v>
      </c>
      <c r="S74" s="20">
        <v>6.0782438781025236</v>
      </c>
      <c r="T74" s="20">
        <v>6.0158815948114581</v>
      </c>
      <c r="U74" s="18"/>
      <c r="V74" s="18">
        <v>27.622334012389306</v>
      </c>
    </row>
    <row r="75" spans="1:22" ht="12.75" customHeight="1" x14ac:dyDescent="0.2">
      <c r="A75" s="22" t="s">
        <v>232</v>
      </c>
      <c r="B75" s="20">
        <v>0.370681214155826</v>
      </c>
      <c r="C75" s="20"/>
      <c r="D75" s="20">
        <v>9.0921807245768635E-2</v>
      </c>
      <c r="E75" s="20">
        <v>0.30773534760106308</v>
      </c>
      <c r="F75" s="20">
        <v>0.90222408728493497</v>
      </c>
      <c r="G75" s="20">
        <v>0.34969925863757173</v>
      </c>
      <c r="H75" s="20">
        <v>0.30074136242831168</v>
      </c>
      <c r="I75" s="20"/>
      <c r="J75" s="20">
        <v>2.7975940691005733E-2</v>
      </c>
      <c r="K75" s="20">
        <v>4.1963911036508601E-2</v>
      </c>
      <c r="L75" s="20">
        <v>8.8403972583578128</v>
      </c>
      <c r="M75" s="20">
        <v>0.32871730311931741</v>
      </c>
      <c r="N75" s="20">
        <v>13.638271086865295</v>
      </c>
      <c r="O75" s="20"/>
      <c r="P75" s="20">
        <v>0.24478948104630019</v>
      </c>
      <c r="Q75" s="20"/>
      <c r="R75" s="20">
        <v>1.1749895090222409</v>
      </c>
      <c r="S75" s="20">
        <v>1.9862917890614074</v>
      </c>
      <c r="T75" s="20">
        <v>7.9311791859001266</v>
      </c>
      <c r="U75" s="18"/>
      <c r="V75" s="18">
        <v>63.463421457546509</v>
      </c>
    </row>
    <row r="76" spans="1:22" ht="12.75" customHeight="1" x14ac:dyDescent="0.2">
      <c r="A76" s="22" t="s">
        <v>233</v>
      </c>
      <c r="B76" s="20">
        <v>0.27582402427251418</v>
      </c>
      <c r="C76" s="20"/>
      <c r="D76" s="20">
        <v>9.6538408495379938E-2</v>
      </c>
      <c r="E76" s="20">
        <v>0.23445042063163701</v>
      </c>
      <c r="F76" s="20">
        <v>0.60681285339953117</v>
      </c>
      <c r="G76" s="20">
        <v>0.19307681699075988</v>
      </c>
      <c r="H76" s="20">
        <v>0.26203282305888842</v>
      </c>
      <c r="I76" s="20"/>
      <c r="J76" s="20">
        <v>2.7582402427251414E-2</v>
      </c>
      <c r="K76" s="20">
        <v>2.7582402427251414E-2</v>
      </c>
      <c r="L76" s="20">
        <v>6.0267549303544339</v>
      </c>
      <c r="M76" s="20">
        <v>0.30340642669976559</v>
      </c>
      <c r="N76" s="20">
        <v>6.2060405461315682</v>
      </c>
      <c r="O76" s="20"/>
      <c r="P76" s="20">
        <v>0.16549441456350847</v>
      </c>
      <c r="Q76" s="20"/>
      <c r="R76" s="20">
        <v>1.1446697007309337</v>
      </c>
      <c r="S76" s="20">
        <v>1.4480761274306992</v>
      </c>
      <c r="T76" s="20">
        <v>6.5784029788994625</v>
      </c>
      <c r="U76" s="18"/>
      <c r="V76" s="18">
        <v>76.403254723486413</v>
      </c>
    </row>
    <row r="77" spans="1:22" ht="12.75" customHeight="1" x14ac:dyDescent="0.2">
      <c r="A77" s="22" t="s">
        <v>234</v>
      </c>
      <c r="B77" s="20">
        <v>0.41186161449752884</v>
      </c>
      <c r="C77" s="20"/>
      <c r="D77" s="20" t="s">
        <v>356</v>
      </c>
      <c r="E77" s="20" t="s">
        <v>356</v>
      </c>
      <c r="F77" s="20">
        <v>0.41186161449752884</v>
      </c>
      <c r="G77" s="20">
        <v>0.24711696869851729</v>
      </c>
      <c r="H77" s="20" t="s">
        <v>356</v>
      </c>
      <c r="I77" s="20"/>
      <c r="J77" s="20" t="s">
        <v>356</v>
      </c>
      <c r="K77" s="20" t="s">
        <v>356</v>
      </c>
      <c r="L77" s="20">
        <v>9.5551894563426689</v>
      </c>
      <c r="M77" s="20">
        <v>0.24711696869851729</v>
      </c>
      <c r="N77" s="20">
        <v>7.8253706754530477</v>
      </c>
      <c r="O77" s="20"/>
      <c r="P77" s="20">
        <v>8.2372322899505773E-2</v>
      </c>
      <c r="Q77" s="20"/>
      <c r="R77" s="20">
        <v>1.1532125205930808</v>
      </c>
      <c r="S77" s="20">
        <v>2.2240527182866558</v>
      </c>
      <c r="T77" s="20">
        <v>9.7199341021416803</v>
      </c>
      <c r="U77" s="18"/>
      <c r="V77" s="18">
        <v>68.121911037891266</v>
      </c>
    </row>
    <row r="78" spans="1:22" ht="12.75" customHeight="1" x14ac:dyDescent="0.2">
      <c r="A78" s="22" t="s">
        <v>235</v>
      </c>
      <c r="B78" s="20">
        <v>0.17112299465240641</v>
      </c>
      <c r="C78" s="20"/>
      <c r="D78" s="20" t="s">
        <v>356</v>
      </c>
      <c r="E78" s="20">
        <v>4.2780748663101602E-2</v>
      </c>
      <c r="F78" s="20">
        <v>0.57754010695187163</v>
      </c>
      <c r="G78" s="20">
        <v>0.1497326203208556</v>
      </c>
      <c r="H78" s="20">
        <v>8.5561497326203204E-2</v>
      </c>
      <c r="I78" s="20"/>
      <c r="J78" s="20">
        <v>2.1390374331550801E-2</v>
      </c>
      <c r="K78" s="20" t="s">
        <v>356</v>
      </c>
      <c r="L78" s="20">
        <v>28.53475935828877</v>
      </c>
      <c r="M78" s="20">
        <v>0.1497326203208556</v>
      </c>
      <c r="N78" s="20">
        <v>11.743315508021389</v>
      </c>
      <c r="O78" s="20"/>
      <c r="P78" s="20">
        <v>0.29946524064171121</v>
      </c>
      <c r="Q78" s="20"/>
      <c r="R78" s="20">
        <v>0.72727272727272729</v>
      </c>
      <c r="S78" s="20">
        <v>10.566844919786096</v>
      </c>
      <c r="T78" s="20">
        <v>6.1390374331550808</v>
      </c>
      <c r="U78" s="18"/>
      <c r="V78" s="18">
        <v>40.791443850267378</v>
      </c>
    </row>
    <row r="79" spans="1:22" ht="12.75" customHeight="1" x14ac:dyDescent="0.2">
      <c r="A79" s="22" t="s">
        <v>236</v>
      </c>
      <c r="B79" s="20">
        <v>0.42674253200568996</v>
      </c>
      <c r="C79" s="20"/>
      <c r="D79" s="20" t="s">
        <v>356</v>
      </c>
      <c r="E79" s="20">
        <v>0.28449502133712662</v>
      </c>
      <c r="F79" s="20">
        <v>0.28449502133712662</v>
      </c>
      <c r="G79" s="20">
        <v>0.85348506401137991</v>
      </c>
      <c r="H79" s="20">
        <v>0.42674253200568996</v>
      </c>
      <c r="I79" s="20"/>
      <c r="J79" s="20" t="s">
        <v>356</v>
      </c>
      <c r="K79" s="20">
        <v>0.14224751066856331</v>
      </c>
      <c r="L79" s="20">
        <v>3.6984352773826461</v>
      </c>
      <c r="M79" s="20">
        <v>0.56899004267425324</v>
      </c>
      <c r="N79" s="20" t="s">
        <v>356</v>
      </c>
      <c r="O79" s="20"/>
      <c r="P79" s="20">
        <v>0.14224751066856331</v>
      </c>
      <c r="Q79" s="20"/>
      <c r="R79" s="20">
        <v>1.2802275960170697</v>
      </c>
      <c r="S79" s="20">
        <v>6.4011379800853492</v>
      </c>
      <c r="T79" s="20">
        <v>26.458036984352773</v>
      </c>
      <c r="U79" s="18"/>
      <c r="V79" s="18">
        <v>59.032716927453762</v>
      </c>
    </row>
    <row r="80" spans="1:22" ht="12.75" customHeight="1" x14ac:dyDescent="0.2">
      <c r="A80" s="34" t="s">
        <v>307</v>
      </c>
      <c r="B80" s="40">
        <v>0.38682641164777304</v>
      </c>
      <c r="C80" s="41"/>
      <c r="D80" s="41">
        <v>1.8804061677322303E-2</v>
      </c>
      <c r="E80" s="41">
        <v>0.19341320582388652</v>
      </c>
      <c r="F80" s="41">
        <v>0.50502337076237036</v>
      </c>
      <c r="G80" s="41">
        <v>0.23102132917853113</v>
      </c>
      <c r="H80" s="41">
        <v>0.12356954816526083</v>
      </c>
      <c r="I80" s="41"/>
      <c r="J80" s="41">
        <v>2.954923977864933E-2</v>
      </c>
      <c r="K80" s="41">
        <v>3.4921828829312843E-2</v>
      </c>
      <c r="L80" s="41">
        <v>40.896147853650675</v>
      </c>
      <c r="M80" s="41">
        <v>0.20953097297587708</v>
      </c>
      <c r="N80" s="41">
        <v>10.449685703540537</v>
      </c>
      <c r="O80" s="41"/>
      <c r="P80" s="41">
        <v>0.16923655509590071</v>
      </c>
      <c r="Q80" s="41"/>
      <c r="R80" s="41">
        <v>0.71992693278891096</v>
      </c>
      <c r="S80" s="41">
        <v>4.4108956105947454</v>
      </c>
      <c r="T80" s="41">
        <v>6.3772632031375922</v>
      </c>
      <c r="U80" s="18"/>
      <c r="V80" s="41">
        <v>35.244184172352654</v>
      </c>
    </row>
    <row r="81" spans="1:22" ht="12.75" customHeight="1" x14ac:dyDescent="0.2">
      <c r="A81" s="34" t="s">
        <v>308</v>
      </c>
      <c r="B81" s="40">
        <v>0.4342592811120814</v>
      </c>
      <c r="C81" s="41"/>
      <c r="D81" s="41">
        <v>7.5523353236883722E-2</v>
      </c>
      <c r="E81" s="41">
        <v>0.25961152675178778</v>
      </c>
      <c r="F81" s="41">
        <v>1.1139694602440349</v>
      </c>
      <c r="G81" s="41">
        <v>0.66790965518869039</v>
      </c>
      <c r="H81" s="41">
        <v>0.22893016449930378</v>
      </c>
      <c r="I81" s="41"/>
      <c r="J81" s="41">
        <v>6.8443038870925871E-2</v>
      </c>
      <c r="K81" s="41">
        <v>5.9002619716315409E-2</v>
      </c>
      <c r="L81" s="41">
        <v>19.652592575110333</v>
      </c>
      <c r="M81" s="41">
        <v>0.33277477520001891</v>
      </c>
      <c r="N81" s="41">
        <v>5.4707229000967645</v>
      </c>
      <c r="O81" s="41"/>
      <c r="P81" s="41">
        <v>0.25017110759717731</v>
      </c>
      <c r="Q81" s="41"/>
      <c r="R81" s="41">
        <v>1.0290056878525407</v>
      </c>
      <c r="S81" s="41">
        <v>2.2845814354157326</v>
      </c>
      <c r="T81" s="41">
        <v>10.035165561350924</v>
      </c>
      <c r="U81" s="18"/>
      <c r="V81" s="41">
        <v>58.037336857756486</v>
      </c>
    </row>
    <row r="82" spans="1:22" ht="12.75" customHeight="1" x14ac:dyDescent="0.2">
      <c r="A82" s="34" t="s">
        <v>310</v>
      </c>
      <c r="B82" s="40">
        <v>0.20304568527918782</v>
      </c>
      <c r="C82" s="41"/>
      <c r="D82" s="41">
        <v>2.030456852791878E-2</v>
      </c>
      <c r="E82" s="41">
        <v>0.155668358714044</v>
      </c>
      <c r="F82" s="41">
        <v>0.48054145516074448</v>
      </c>
      <c r="G82" s="41">
        <v>0.18274111675126903</v>
      </c>
      <c r="H82" s="41">
        <v>0.32487309644670048</v>
      </c>
      <c r="I82" s="41"/>
      <c r="J82" s="41">
        <v>2.030456852791878E-2</v>
      </c>
      <c r="K82" s="41">
        <v>2.030456852791878E-2</v>
      </c>
      <c r="L82" s="41">
        <v>14.416243654822336</v>
      </c>
      <c r="M82" s="41">
        <v>0.25719120135363788</v>
      </c>
      <c r="N82" s="41">
        <v>24.548223350253807</v>
      </c>
      <c r="O82" s="41"/>
      <c r="P82" s="41">
        <v>0.25042301184433163</v>
      </c>
      <c r="Q82" s="41"/>
      <c r="R82" s="41">
        <v>0.64974619289340096</v>
      </c>
      <c r="S82" s="41">
        <v>1.4686971235194586</v>
      </c>
      <c r="T82" s="41">
        <v>8.3181049069373945</v>
      </c>
      <c r="U82" s="18"/>
      <c r="V82" s="41">
        <v>48.683587140439933</v>
      </c>
    </row>
    <row r="83" spans="1:22" ht="12.75" customHeight="1" x14ac:dyDescent="0.2">
      <c r="A83" s="34" t="s">
        <v>309</v>
      </c>
      <c r="B83" s="40">
        <v>0.34015788460304219</v>
      </c>
      <c r="C83" s="41"/>
      <c r="D83" s="41">
        <v>3.7224825107502732E-2</v>
      </c>
      <c r="E83" s="41">
        <v>0.18612412553751365</v>
      </c>
      <c r="F83" s="41">
        <v>0.91136640780437717</v>
      </c>
      <c r="G83" s="41">
        <v>0.25287208779924264</v>
      </c>
      <c r="H83" s="41">
        <v>0.36711379243950965</v>
      </c>
      <c r="I83" s="41"/>
      <c r="J83" s="41">
        <v>4.2359283743020344E-2</v>
      </c>
      <c r="K83" s="41">
        <v>3.0806751813105708E-2</v>
      </c>
      <c r="L83" s="41">
        <v>8.6566972594827032</v>
      </c>
      <c r="M83" s="41">
        <v>0.24388678518708684</v>
      </c>
      <c r="N83" s="41">
        <v>24.365573454848853</v>
      </c>
      <c r="O83" s="41"/>
      <c r="P83" s="41">
        <v>0.2361850972338104</v>
      </c>
      <c r="Q83" s="41"/>
      <c r="R83" s="41">
        <v>0.89596303189782422</v>
      </c>
      <c r="S83" s="41">
        <v>3.1204672357358323</v>
      </c>
      <c r="T83" s="41">
        <v>9.6681856106796733</v>
      </c>
      <c r="U83" s="18"/>
      <c r="V83" s="41">
        <v>50.645016366086907</v>
      </c>
    </row>
    <row r="84" spans="1:22" ht="12.75" customHeight="1" x14ac:dyDescent="0.2">
      <c r="A84" s="22" t="s">
        <v>238</v>
      </c>
      <c r="B84" s="16">
        <v>0.37809162614300007</v>
      </c>
      <c r="C84" s="16">
        <v>5.8167942483538474E-4</v>
      </c>
      <c r="D84" s="16">
        <v>3.9554200888806158E-2</v>
      </c>
      <c r="E84" s="16">
        <v>0.22801833453547082</v>
      </c>
      <c r="F84" s="16">
        <v>0.81551455361920933</v>
      </c>
      <c r="G84" s="16">
        <v>0.37401987016915234</v>
      </c>
      <c r="H84" s="16">
        <v>0.31061681286209547</v>
      </c>
      <c r="J84" s="16">
        <v>3.6064124339793856E-2</v>
      </c>
      <c r="K84" s="16">
        <v>3.6064124339793856E-2</v>
      </c>
      <c r="L84" s="16">
        <v>18.089066753530794</v>
      </c>
      <c r="M84" s="16">
        <v>0.26757253542427695</v>
      </c>
      <c r="N84" s="16">
        <v>17.4003583145257</v>
      </c>
      <c r="P84" s="16">
        <v>0.22685497568580001</v>
      </c>
      <c r="Q84" s="16">
        <v>5.8167942483538474E-4</v>
      </c>
      <c r="R84" s="16">
        <v>0.86612066357988782</v>
      </c>
      <c r="S84" s="16">
        <v>3.0613788129086297</v>
      </c>
      <c r="T84" s="16">
        <v>8.5663928895507109</v>
      </c>
      <c r="U84" s="16">
        <v>5.8167942483538474E-4</v>
      </c>
      <c r="V84" s="16">
        <v>49.302566369622376</v>
      </c>
    </row>
    <row r="85" spans="1:22" ht="12.75" customHeight="1" x14ac:dyDescent="0.2">
      <c r="A85" s="22" t="s">
        <v>239</v>
      </c>
      <c r="B85" s="16">
        <v>0.16424856282507527</v>
      </c>
      <c r="C85" s="16" t="s">
        <v>356</v>
      </c>
      <c r="D85" s="16">
        <v>9.1249201569486259E-3</v>
      </c>
      <c r="E85" s="16">
        <v>0.1733734829820239</v>
      </c>
      <c r="F85" s="16">
        <v>0.43799616753353404</v>
      </c>
      <c r="G85" s="16">
        <v>0.12774888219728078</v>
      </c>
      <c r="H85" s="16">
        <v>0.26462268455151017</v>
      </c>
      <c r="J85" s="16">
        <v>2.7374760470845878E-2</v>
      </c>
      <c r="K85" s="16">
        <v>9.1249201569486259E-3</v>
      </c>
      <c r="L85" s="16">
        <v>6.6703166347294465</v>
      </c>
      <c r="M85" s="16">
        <v>0.16424856282507527</v>
      </c>
      <c r="N85" s="16">
        <v>33.74395474039602</v>
      </c>
      <c r="P85" s="16">
        <v>0.20074824345286979</v>
      </c>
      <c r="Q85" s="16" t="s">
        <v>356</v>
      </c>
      <c r="R85" s="16">
        <v>1.1771147002463729</v>
      </c>
      <c r="S85" s="16">
        <v>0.87599233506706808</v>
      </c>
      <c r="T85" s="16">
        <v>3.859841226389269</v>
      </c>
      <c r="U85" s="16" t="s">
        <v>356</v>
      </c>
      <c r="V85" s="16">
        <v>52.094169176019712</v>
      </c>
    </row>
    <row r="86" spans="1:22" ht="12.75" customHeight="1" x14ac:dyDescent="0.2">
      <c r="A86" s="22" t="s">
        <v>240</v>
      </c>
      <c r="B86" s="16">
        <v>0.13804527885146328</v>
      </c>
      <c r="C86" s="16" t="s">
        <v>356</v>
      </c>
      <c r="D86" s="16" t="s">
        <v>356</v>
      </c>
      <c r="E86" s="16">
        <v>8.2827167310877969E-2</v>
      </c>
      <c r="F86" s="16">
        <v>0.38652678078409719</v>
      </c>
      <c r="G86" s="16">
        <v>0.22087244616234128</v>
      </c>
      <c r="H86" s="16">
        <v>8.2827167310877969E-2</v>
      </c>
      <c r="J86" s="16">
        <v>5.521811154058532E-2</v>
      </c>
      <c r="K86" s="16" t="s">
        <v>356</v>
      </c>
      <c r="L86" s="16">
        <v>18.746548868028714</v>
      </c>
      <c r="M86" s="16">
        <v>0.11043622308117064</v>
      </c>
      <c r="N86" s="16">
        <v>31.004969630038655</v>
      </c>
      <c r="P86" s="16">
        <v>0.11043622308117064</v>
      </c>
      <c r="Q86" s="16" t="s">
        <v>356</v>
      </c>
      <c r="R86" s="16">
        <v>0.63500828271673115</v>
      </c>
      <c r="S86" s="16">
        <v>1.3804527885146327</v>
      </c>
      <c r="T86" s="16">
        <v>8.669243511871894</v>
      </c>
      <c r="U86" s="16" t="s">
        <v>356</v>
      </c>
      <c r="V86" s="16">
        <v>38.376587520706792</v>
      </c>
    </row>
    <row r="87" spans="1:22" ht="12.75" customHeight="1" x14ac:dyDescent="0.2">
      <c r="A87" s="22" t="s">
        <v>241</v>
      </c>
      <c r="B87" s="16">
        <v>0.40768782760629008</v>
      </c>
      <c r="C87" s="16" t="s">
        <v>356</v>
      </c>
      <c r="D87" s="16">
        <v>2.9120559114735003E-2</v>
      </c>
      <c r="E87" s="16">
        <v>0.23296447291788003</v>
      </c>
      <c r="F87" s="16">
        <v>0.29120559114735001</v>
      </c>
      <c r="G87" s="16">
        <v>0.17472335468841002</v>
      </c>
      <c r="H87" s="16">
        <v>0.43680838672102507</v>
      </c>
      <c r="J87" s="16">
        <v>5.8241118229470007E-2</v>
      </c>
      <c r="K87" s="16">
        <v>5.8241118229470007E-2</v>
      </c>
      <c r="L87" s="16">
        <v>3.9312754804892256</v>
      </c>
      <c r="M87" s="16">
        <v>0.37856726849155503</v>
      </c>
      <c r="N87" s="16">
        <v>5.2999417588817703</v>
      </c>
      <c r="P87" s="16">
        <v>0.26208503203261502</v>
      </c>
      <c r="Q87" s="16" t="s">
        <v>356</v>
      </c>
      <c r="R87" s="16">
        <v>0.46592894583576006</v>
      </c>
      <c r="S87" s="16">
        <v>2.0093185789167149</v>
      </c>
      <c r="T87" s="16">
        <v>5.6785090273733259</v>
      </c>
      <c r="U87" s="16" t="s">
        <v>356</v>
      </c>
      <c r="V87" s="16">
        <v>80.2853814793244</v>
      </c>
    </row>
    <row r="88" spans="1:22" ht="12.75" customHeight="1" x14ac:dyDescent="0.2">
      <c r="A88" s="22" t="s">
        <v>242</v>
      </c>
      <c r="B88" s="16">
        <v>2.3169601482854494E-2</v>
      </c>
      <c r="C88" s="16" t="s">
        <v>356</v>
      </c>
      <c r="D88" s="16" t="s">
        <v>356</v>
      </c>
      <c r="E88" s="16">
        <v>2.3169601482854494E-2</v>
      </c>
      <c r="F88" s="16" t="s">
        <v>356</v>
      </c>
      <c r="G88" s="16" t="s">
        <v>356</v>
      </c>
      <c r="H88" s="16">
        <v>4.6339202965708988E-2</v>
      </c>
      <c r="J88" s="16" t="s">
        <v>356</v>
      </c>
      <c r="K88" s="16">
        <v>2.3169601482854494E-2</v>
      </c>
      <c r="L88" s="16">
        <v>8.6886005560704369</v>
      </c>
      <c r="M88" s="16">
        <v>4.6339202965708988E-2</v>
      </c>
      <c r="N88" s="16">
        <v>50.440222428174231</v>
      </c>
      <c r="P88" s="16">
        <v>4.6339202965708988E-2</v>
      </c>
      <c r="Q88" s="16" t="s">
        <v>356</v>
      </c>
      <c r="R88" s="16">
        <v>0.20852641334569047</v>
      </c>
      <c r="S88" s="16">
        <v>0.3707136237256719</v>
      </c>
      <c r="T88" s="16">
        <v>5.2363299351251156</v>
      </c>
      <c r="U88" s="16" t="s">
        <v>356</v>
      </c>
      <c r="V88" s="16">
        <v>34.847080630213163</v>
      </c>
    </row>
    <row r="89" spans="1:22" ht="12.75" customHeight="1" x14ac:dyDescent="0.2">
      <c r="A89" s="22" t="s">
        <v>243</v>
      </c>
      <c r="B89" s="16">
        <v>6.0606060606060608E-2</v>
      </c>
      <c r="C89" s="16" t="s">
        <v>356</v>
      </c>
      <c r="D89" s="16" t="s">
        <v>356</v>
      </c>
      <c r="E89" s="16">
        <v>6.0606060606060608E-2</v>
      </c>
      <c r="F89" s="16">
        <v>0.18181818181818182</v>
      </c>
      <c r="G89" s="16">
        <v>0.12121212121212122</v>
      </c>
      <c r="H89" s="16">
        <v>0.72727272727272729</v>
      </c>
      <c r="J89" s="16" t="s">
        <v>356</v>
      </c>
      <c r="K89" s="16" t="s">
        <v>356</v>
      </c>
      <c r="L89" s="16">
        <v>27.030303030303031</v>
      </c>
      <c r="M89" s="16">
        <v>6.0606060606060608E-2</v>
      </c>
      <c r="N89" s="16">
        <v>1.5151515151515151</v>
      </c>
      <c r="P89" s="16">
        <v>0.12121212121212122</v>
      </c>
      <c r="Q89" s="16" t="s">
        <v>356</v>
      </c>
      <c r="R89" s="16">
        <v>0.78787878787878796</v>
      </c>
      <c r="S89" s="16">
        <v>0.66666666666666674</v>
      </c>
      <c r="T89" s="16">
        <v>22.181818181818183</v>
      </c>
      <c r="U89" s="16" t="s">
        <v>356</v>
      </c>
      <c r="V89" s="16">
        <v>46.484848484848484</v>
      </c>
    </row>
    <row r="90" spans="1:22" ht="12.75" customHeight="1" x14ac:dyDescent="0.2">
      <c r="A90" s="22" t="s">
        <v>244</v>
      </c>
      <c r="B90" s="16">
        <v>0.19952114924181963</v>
      </c>
      <c r="C90" s="16" t="s">
        <v>356</v>
      </c>
      <c r="D90" s="16">
        <v>7.9808459696727854E-2</v>
      </c>
      <c r="E90" s="16">
        <v>0.23942537909018355</v>
      </c>
      <c r="F90" s="16">
        <v>0.99760574620909814</v>
      </c>
      <c r="G90" s="16">
        <v>3.9904229848363927E-2</v>
      </c>
      <c r="H90" s="16">
        <v>0.39904229848363926</v>
      </c>
      <c r="J90" s="16" t="s">
        <v>356</v>
      </c>
      <c r="K90" s="16" t="s">
        <v>356</v>
      </c>
      <c r="L90" s="16">
        <v>29.808459696727851</v>
      </c>
      <c r="M90" s="16">
        <v>0.35913806863527531</v>
      </c>
      <c r="N90" s="16">
        <v>21.54828411811652</v>
      </c>
      <c r="P90" s="16">
        <v>0.31923383878691142</v>
      </c>
      <c r="Q90" s="16" t="s">
        <v>356</v>
      </c>
      <c r="R90" s="16">
        <v>1.1971268954509178</v>
      </c>
      <c r="S90" s="16">
        <v>2.4341580207501998</v>
      </c>
      <c r="T90" s="16">
        <v>8.1404628890662405</v>
      </c>
      <c r="U90" s="16" t="s">
        <v>356</v>
      </c>
      <c r="V90" s="16">
        <v>34.237829209896248</v>
      </c>
    </row>
    <row r="91" spans="1:22" ht="12.75" customHeight="1" x14ac:dyDescent="0.2">
      <c r="A91" s="22" t="s">
        <v>245</v>
      </c>
      <c r="B91" s="16">
        <v>0.94339622641509435</v>
      </c>
      <c r="C91" s="16" t="s">
        <v>356</v>
      </c>
      <c r="D91" s="16" t="s">
        <v>356</v>
      </c>
      <c r="E91" s="16" t="s">
        <v>356</v>
      </c>
      <c r="F91" s="16">
        <v>0.31446540880503149</v>
      </c>
      <c r="G91" s="16" t="s">
        <v>356</v>
      </c>
      <c r="H91" s="16" t="s">
        <v>356</v>
      </c>
      <c r="J91" s="16" t="s">
        <v>356</v>
      </c>
      <c r="K91" s="16" t="s">
        <v>356</v>
      </c>
      <c r="L91" s="16">
        <v>16.981132075471699</v>
      </c>
      <c r="M91" s="16">
        <v>0.62893081761006298</v>
      </c>
      <c r="N91" s="16">
        <v>9.7484276729559749</v>
      </c>
      <c r="P91" s="16" t="s">
        <v>356</v>
      </c>
      <c r="Q91" s="16" t="s">
        <v>356</v>
      </c>
      <c r="R91" s="16">
        <v>1.8867924528301887</v>
      </c>
      <c r="S91" s="16">
        <v>4.0880503144654083</v>
      </c>
      <c r="T91" s="16">
        <v>13.522012578616351</v>
      </c>
      <c r="U91" s="16" t="s">
        <v>356</v>
      </c>
      <c r="V91" s="16">
        <v>51.886792452830186</v>
      </c>
    </row>
    <row r="92" spans="1:22" ht="12.75" customHeight="1" x14ac:dyDescent="0.2">
      <c r="A92" s="22" t="s">
        <v>246</v>
      </c>
      <c r="B92" s="16">
        <v>0.33444816053511706</v>
      </c>
      <c r="C92" s="16" t="s">
        <v>356</v>
      </c>
      <c r="D92" s="16" t="s">
        <v>356</v>
      </c>
      <c r="E92" s="16">
        <v>0.33444816053511706</v>
      </c>
      <c r="F92" s="16">
        <v>0.33444816053511706</v>
      </c>
      <c r="G92" s="16" t="s">
        <v>356</v>
      </c>
      <c r="H92" s="16">
        <v>0.66889632107023411</v>
      </c>
      <c r="J92" s="16" t="s">
        <v>356</v>
      </c>
      <c r="K92" s="16" t="s">
        <v>356</v>
      </c>
      <c r="L92" s="16">
        <v>9.3645484949832767</v>
      </c>
      <c r="M92" s="16">
        <v>0.66889632107023411</v>
      </c>
      <c r="N92" s="16">
        <v>21.404682274247492</v>
      </c>
      <c r="P92" s="16" t="s">
        <v>356</v>
      </c>
      <c r="Q92" s="16" t="s">
        <v>356</v>
      </c>
      <c r="R92" s="16">
        <v>2.0066889632107023</v>
      </c>
      <c r="S92" s="16">
        <v>1.6722408026755853</v>
      </c>
      <c r="T92" s="16">
        <v>16.722408026755854</v>
      </c>
      <c r="U92" s="16" t="s">
        <v>356</v>
      </c>
      <c r="V92" s="16">
        <v>46.488294314381271</v>
      </c>
    </row>
    <row r="93" spans="1:22" ht="12.75" customHeight="1" x14ac:dyDescent="0.2">
      <c r="A93" s="22" t="s">
        <v>247</v>
      </c>
      <c r="B93" s="16">
        <v>0.14513788098693758</v>
      </c>
      <c r="C93" s="16" t="s">
        <v>356</v>
      </c>
      <c r="D93" s="16" t="s">
        <v>356</v>
      </c>
      <c r="E93" s="16" t="s">
        <v>356</v>
      </c>
      <c r="F93" s="16">
        <v>0.29027576197387517</v>
      </c>
      <c r="G93" s="16">
        <v>0.14513788098693758</v>
      </c>
      <c r="H93" s="16">
        <v>0.43541364296081275</v>
      </c>
      <c r="J93" s="16" t="s">
        <v>356</v>
      </c>
      <c r="K93" s="16" t="s">
        <v>356</v>
      </c>
      <c r="L93" s="16">
        <v>10.595065312046444</v>
      </c>
      <c r="M93" s="16">
        <v>0.14513788098693758</v>
      </c>
      <c r="N93" s="16">
        <v>40.783744557329463</v>
      </c>
      <c r="P93" s="16" t="s">
        <v>356</v>
      </c>
      <c r="Q93" s="16" t="s">
        <v>356</v>
      </c>
      <c r="R93" s="16">
        <v>0.8708272859216255</v>
      </c>
      <c r="S93" s="16">
        <v>1.741654571843251</v>
      </c>
      <c r="T93" s="16">
        <v>2.6124818577648767</v>
      </c>
      <c r="U93" s="16" t="s">
        <v>356</v>
      </c>
      <c r="V93" s="16">
        <v>42.235123367198838</v>
      </c>
    </row>
    <row r="94" spans="1:22" ht="12.75" customHeight="1" x14ac:dyDescent="0.2">
      <c r="A94" s="22" t="s">
        <v>248</v>
      </c>
      <c r="B94" s="16">
        <v>0.54151624548736454</v>
      </c>
      <c r="C94" s="16" t="s">
        <v>356</v>
      </c>
      <c r="D94" s="16">
        <v>6.0168471720818295E-2</v>
      </c>
      <c r="E94" s="16">
        <v>0.18050541516245489</v>
      </c>
      <c r="F94" s="16">
        <v>1.7448856799037304</v>
      </c>
      <c r="G94" s="16">
        <v>0.90252707581227432</v>
      </c>
      <c r="H94" s="16">
        <v>0.36101083032490977</v>
      </c>
      <c r="J94" s="16">
        <v>6.0168471720818295E-2</v>
      </c>
      <c r="K94" s="16" t="s">
        <v>356</v>
      </c>
      <c r="L94" s="16">
        <v>17.569193742478941</v>
      </c>
      <c r="M94" s="16">
        <v>0.36101083032490977</v>
      </c>
      <c r="N94" s="16">
        <v>29.963898916967509</v>
      </c>
      <c r="P94" s="16">
        <v>0.42117930204572801</v>
      </c>
      <c r="Q94" s="16" t="s">
        <v>356</v>
      </c>
      <c r="R94" s="16">
        <v>1.0228640192539111</v>
      </c>
      <c r="S94" s="16">
        <v>2.3465703971119134</v>
      </c>
      <c r="T94" s="16">
        <v>3.9711191335740073</v>
      </c>
      <c r="U94" s="16" t="s">
        <v>356</v>
      </c>
      <c r="V94" s="16">
        <v>40.493381468110712</v>
      </c>
    </row>
    <row r="95" spans="1:22" ht="12.75" customHeight="1" x14ac:dyDescent="0.2">
      <c r="A95" s="22" t="s">
        <v>249</v>
      </c>
      <c r="B95" s="16">
        <v>0.26578779502445249</v>
      </c>
      <c r="C95" s="16" t="s">
        <v>356</v>
      </c>
      <c r="D95" s="16">
        <v>2.1263023601956196E-2</v>
      </c>
      <c r="E95" s="16">
        <v>0.106315118009781</v>
      </c>
      <c r="F95" s="16">
        <v>0.31894535402934299</v>
      </c>
      <c r="G95" s="16">
        <v>0.15947267701467149</v>
      </c>
      <c r="H95" s="16">
        <v>0.15947267701467149</v>
      </c>
      <c r="J95" s="16">
        <v>4.2526047203912391E-2</v>
      </c>
      <c r="K95" s="16" t="s">
        <v>356</v>
      </c>
      <c r="L95" s="16">
        <v>15.926004677865194</v>
      </c>
      <c r="M95" s="16">
        <v>0.23389325962151819</v>
      </c>
      <c r="N95" s="16">
        <v>23.899638528598764</v>
      </c>
      <c r="P95" s="16">
        <v>6.3789070805868597E-2</v>
      </c>
      <c r="Q95" s="16" t="s">
        <v>356</v>
      </c>
      <c r="R95" s="16">
        <v>0.73357431426748876</v>
      </c>
      <c r="S95" s="16">
        <v>1.2757814161173719</v>
      </c>
      <c r="T95" s="16">
        <v>6.0386987029555605</v>
      </c>
      <c r="U95" s="16" t="s">
        <v>356</v>
      </c>
      <c r="V95" s="16">
        <v>50.754837337869439</v>
      </c>
    </row>
    <row r="96" spans="1:22" ht="12.75" customHeight="1" x14ac:dyDescent="0.2">
      <c r="A96" s="22" t="s">
        <v>250</v>
      </c>
      <c r="B96" s="16">
        <v>0.59435364041604755</v>
      </c>
      <c r="C96" s="16" t="s">
        <v>356</v>
      </c>
      <c r="D96" s="16">
        <v>3.594880889613191E-2</v>
      </c>
      <c r="E96" s="16">
        <v>0.34031539088338209</v>
      </c>
      <c r="F96" s="16">
        <v>1.1982936298710636</v>
      </c>
      <c r="G96" s="16">
        <v>0.46254134113023054</v>
      </c>
      <c r="H96" s="16">
        <v>0.58237070411733693</v>
      </c>
      <c r="J96" s="16">
        <v>4.0741983415616162E-2</v>
      </c>
      <c r="K96" s="16">
        <v>4.3138570675358291E-2</v>
      </c>
      <c r="L96" s="16">
        <v>2.7225231270670567</v>
      </c>
      <c r="M96" s="16">
        <v>0.33552221636389779</v>
      </c>
      <c r="N96" s="16">
        <v>24.310981162824138</v>
      </c>
      <c r="P96" s="16">
        <v>0.32114269280544505</v>
      </c>
      <c r="Q96" s="16" t="s">
        <v>356</v>
      </c>
      <c r="R96" s="16">
        <v>0.94665196759814019</v>
      </c>
      <c r="S96" s="16">
        <v>4.167665244691559</v>
      </c>
      <c r="T96" s="16">
        <v>13.322628576906483</v>
      </c>
      <c r="U96" s="16" t="s">
        <v>356</v>
      </c>
      <c r="V96" s="16">
        <v>50.575180942338115</v>
      </c>
    </row>
    <row r="97" spans="1:22" ht="12.75" customHeight="1" x14ac:dyDescent="0.2">
      <c r="A97" s="22" t="s">
        <v>251</v>
      </c>
      <c r="B97" s="16">
        <v>0.18474531538664557</v>
      </c>
      <c r="C97" s="16" t="s">
        <v>356</v>
      </c>
      <c r="D97" s="16">
        <v>1.7594791941585291E-2</v>
      </c>
      <c r="E97" s="16">
        <v>0.16715052344506026</v>
      </c>
      <c r="F97" s="16">
        <v>0.50145157033518084</v>
      </c>
      <c r="G97" s="16">
        <v>0.37828802674408374</v>
      </c>
      <c r="H97" s="16">
        <v>0.11436614762030438</v>
      </c>
      <c r="J97" s="16">
        <v>3.5189583883170582E-2</v>
      </c>
      <c r="K97" s="16">
        <v>3.5189583883170582E-2</v>
      </c>
      <c r="L97" s="16">
        <v>18.685669041963578</v>
      </c>
      <c r="M97" s="16">
        <v>0.25512448315298675</v>
      </c>
      <c r="N97" s="16">
        <v>11.674144453241841</v>
      </c>
      <c r="P97" s="16">
        <v>0.13196093956188967</v>
      </c>
      <c r="Q97" s="16" t="s">
        <v>356</v>
      </c>
      <c r="R97" s="16">
        <v>0.75657605348816748</v>
      </c>
      <c r="S97" s="16">
        <v>2.1641594088149909</v>
      </c>
      <c r="T97" s="16">
        <v>11.260666842614587</v>
      </c>
      <c r="U97" s="16" t="s">
        <v>356</v>
      </c>
      <c r="V97" s="16">
        <v>53.637723233922763</v>
      </c>
    </row>
    <row r="98" spans="1:22" ht="12.75" customHeight="1" x14ac:dyDescent="0.2">
      <c r="A98" s="22" t="s">
        <v>252</v>
      </c>
      <c r="B98" s="16">
        <v>0.25879917184265011</v>
      </c>
      <c r="C98" s="16">
        <v>7.3942620526471449E-3</v>
      </c>
      <c r="D98" s="16">
        <v>6.6548358473824315E-2</v>
      </c>
      <c r="E98" s="16">
        <v>0.20703933747412009</v>
      </c>
      <c r="F98" s="16">
        <v>1.1091393078970719</v>
      </c>
      <c r="G98" s="16">
        <v>0.22922212363206151</v>
      </c>
      <c r="H98" s="16">
        <v>0.47323277136941727</v>
      </c>
      <c r="J98" s="16">
        <v>2.9577048210588579E-2</v>
      </c>
      <c r="K98" s="16">
        <v>2.9577048210588579E-2</v>
      </c>
      <c r="L98" s="16">
        <v>10.189293108547767</v>
      </c>
      <c r="M98" s="16">
        <v>0.25879917184265011</v>
      </c>
      <c r="N98" s="16">
        <v>20.593019816622302</v>
      </c>
      <c r="P98" s="16">
        <v>0.26619343389529726</v>
      </c>
      <c r="Q98" s="16" t="s">
        <v>356</v>
      </c>
      <c r="R98" s="16">
        <v>0.94646554273883454</v>
      </c>
      <c r="S98" s="16">
        <v>1.3013901212658976</v>
      </c>
      <c r="T98" s="16">
        <v>4.4143744454303464</v>
      </c>
      <c r="U98" s="16" t="s">
        <v>356</v>
      </c>
      <c r="V98" s="16">
        <v>59.619934930493933</v>
      </c>
    </row>
    <row r="99" spans="1:22" ht="12.75" customHeight="1" x14ac:dyDescent="0.2">
      <c r="A99" s="22" t="s">
        <v>253</v>
      </c>
      <c r="B99" s="16">
        <v>0.61225777946096072</v>
      </c>
      <c r="C99" s="16" t="s">
        <v>356</v>
      </c>
      <c r="D99" s="16">
        <v>0.10730290980243641</v>
      </c>
      <c r="E99" s="16">
        <v>0.32822066527804078</v>
      </c>
      <c r="F99" s="16">
        <v>1.7673420438048351</v>
      </c>
      <c r="G99" s="16">
        <v>1.1235245849902165</v>
      </c>
      <c r="H99" s="16">
        <v>0.19567001199267817</v>
      </c>
      <c r="J99" s="16">
        <v>9.4679038060973303E-2</v>
      </c>
      <c r="K99" s="16">
        <v>8.2055166319510195E-2</v>
      </c>
      <c r="L99" s="16">
        <v>32.954617181089439</v>
      </c>
      <c r="M99" s="16">
        <v>0.32822066527804078</v>
      </c>
      <c r="N99" s="16">
        <v>0.3850280881146248</v>
      </c>
      <c r="P99" s="16">
        <v>0.29034905005365147</v>
      </c>
      <c r="Q99" s="16">
        <v>6.311935870731554E-3</v>
      </c>
      <c r="R99" s="16">
        <v>0.86473521429022293</v>
      </c>
      <c r="S99" s="16">
        <v>1.9314523764438554</v>
      </c>
      <c r="T99" s="16">
        <v>9.1144353973363632</v>
      </c>
      <c r="U99" s="16" t="s">
        <v>356</v>
      </c>
      <c r="V99" s="16">
        <v>49.813797891813422</v>
      </c>
    </row>
    <row r="100" spans="1:22" ht="12.75" customHeight="1" x14ac:dyDescent="0.2">
      <c r="A100" s="22" t="s">
        <v>254</v>
      </c>
      <c r="B100" s="16">
        <v>0.14814814814814814</v>
      </c>
      <c r="C100" s="16" t="s">
        <v>356</v>
      </c>
      <c r="D100" s="16" t="s">
        <v>356</v>
      </c>
      <c r="E100" s="16" t="s">
        <v>356</v>
      </c>
      <c r="F100" s="16">
        <v>0.88888888888888884</v>
      </c>
      <c r="G100" s="16">
        <v>0.44444444444444442</v>
      </c>
      <c r="H100" s="16" t="s">
        <v>356</v>
      </c>
      <c r="J100" s="16" t="s">
        <v>356</v>
      </c>
      <c r="K100" s="16" t="s">
        <v>356</v>
      </c>
      <c r="L100" s="16">
        <v>19.407407407407405</v>
      </c>
      <c r="M100" s="16">
        <v>0.44444444444444442</v>
      </c>
      <c r="N100" s="16">
        <v>5.9259259259259265</v>
      </c>
      <c r="P100" s="16">
        <v>0.14814814814814814</v>
      </c>
      <c r="Q100" s="16" t="s">
        <v>356</v>
      </c>
      <c r="R100" s="16">
        <v>0.29629629629629628</v>
      </c>
      <c r="S100" s="16">
        <v>11.111111111111111</v>
      </c>
      <c r="T100" s="16">
        <v>11.407407407407408</v>
      </c>
      <c r="U100" s="16" t="s">
        <v>356</v>
      </c>
      <c r="V100" s="16">
        <v>49.777777777777779</v>
      </c>
    </row>
    <row r="101" spans="1:22" ht="12.75" customHeight="1" x14ac:dyDescent="0.2">
      <c r="A101" s="22" t="s">
        <v>255</v>
      </c>
      <c r="B101" s="16">
        <v>0.42690293999194523</v>
      </c>
      <c r="C101" s="16" t="s">
        <v>356</v>
      </c>
      <c r="D101" s="16">
        <v>1.6109544905356422E-2</v>
      </c>
      <c r="E101" s="16">
        <v>0.22150624244865083</v>
      </c>
      <c r="F101" s="16">
        <v>0.57994361659283122</v>
      </c>
      <c r="G101" s="16">
        <v>0.25372533225936367</v>
      </c>
      <c r="H101" s="16">
        <v>0.12887635924285137</v>
      </c>
      <c r="J101" s="16">
        <v>3.2219089810712843E-2</v>
      </c>
      <c r="K101" s="16">
        <v>4.4301248489730161E-2</v>
      </c>
      <c r="L101" s="16">
        <v>53.53201772049939</v>
      </c>
      <c r="M101" s="16">
        <v>0.19734192509061618</v>
      </c>
      <c r="N101" s="16">
        <v>6.2223117196939191</v>
      </c>
      <c r="P101" s="16">
        <v>0.2053966975432944</v>
      </c>
      <c r="Q101" s="16" t="s">
        <v>356</v>
      </c>
      <c r="R101" s="16">
        <v>0.70479258960934354</v>
      </c>
      <c r="S101" s="16">
        <v>5.6101490132903749</v>
      </c>
      <c r="T101" s="16">
        <v>5.6584776480064436</v>
      </c>
      <c r="U101" s="16" t="s">
        <v>356</v>
      </c>
      <c r="V101" s="16">
        <v>26.165928312525171</v>
      </c>
    </row>
    <row r="102" spans="1:22" ht="12.75" customHeight="1" x14ac:dyDescent="0.2">
      <c r="A102" s="22" t="s">
        <v>256</v>
      </c>
      <c r="B102" s="16">
        <v>0.36843934654153632</v>
      </c>
      <c r="C102" s="16" t="s">
        <v>356</v>
      </c>
      <c r="D102" s="16">
        <v>4.8661800486618008E-2</v>
      </c>
      <c r="E102" s="16">
        <v>0.30587417448731319</v>
      </c>
      <c r="F102" s="16">
        <v>0.7438303788668752</v>
      </c>
      <c r="G102" s="16">
        <v>0.3823427181091415</v>
      </c>
      <c r="H102" s="16">
        <v>0.36843934654153632</v>
      </c>
      <c r="J102" s="16">
        <v>6.9516857838025714E-3</v>
      </c>
      <c r="K102" s="16">
        <v>3.475842891901286E-2</v>
      </c>
      <c r="L102" s="16">
        <v>8.328119568995481</v>
      </c>
      <c r="M102" s="16">
        <v>0.33368091762252344</v>
      </c>
      <c r="N102" s="16">
        <v>14.383037886687521</v>
      </c>
      <c r="P102" s="16">
        <v>0.20855057351407716</v>
      </c>
      <c r="Q102" s="16" t="s">
        <v>356</v>
      </c>
      <c r="R102" s="16">
        <v>1.1609315258950295</v>
      </c>
      <c r="S102" s="16">
        <v>2.0298922488703512</v>
      </c>
      <c r="T102" s="16">
        <v>8.119568995481405</v>
      </c>
      <c r="U102" s="16">
        <v>6.9516857838025714E-3</v>
      </c>
      <c r="V102" s="16">
        <v>63.169968717413973</v>
      </c>
    </row>
    <row r="103" spans="1:22" ht="12.75" customHeight="1" x14ac:dyDescent="0.2">
      <c r="A103" s="22" t="s">
        <v>257</v>
      </c>
      <c r="B103" s="16">
        <v>0.21243449936269651</v>
      </c>
      <c r="C103" s="16" t="s">
        <v>356</v>
      </c>
      <c r="D103" s="16">
        <v>8.4973799745078599E-2</v>
      </c>
      <c r="E103" s="16">
        <v>0.1699475994901572</v>
      </c>
      <c r="F103" s="16">
        <v>0.58065429825803705</v>
      </c>
      <c r="G103" s="16">
        <v>0.1699475994901572</v>
      </c>
      <c r="H103" s="16">
        <v>0.24075909927772271</v>
      </c>
      <c r="J103" s="16">
        <v>2.83245999150262E-2</v>
      </c>
      <c r="K103" s="16">
        <v>2.83245999150262E-2</v>
      </c>
      <c r="L103" s="16">
        <v>8.3699192748902416</v>
      </c>
      <c r="M103" s="16">
        <v>0.29740829910777511</v>
      </c>
      <c r="N103" s="16">
        <v>8.8372751734881732</v>
      </c>
      <c r="P103" s="16">
        <v>0.1699475994901572</v>
      </c>
      <c r="Q103" s="16" t="s">
        <v>356</v>
      </c>
      <c r="R103" s="16">
        <v>0.94887409715337778</v>
      </c>
      <c r="S103" s="16">
        <v>1.3879053958362837</v>
      </c>
      <c r="T103" s="16">
        <v>6.2880611811358165</v>
      </c>
      <c r="U103" s="16" t="s">
        <v>356</v>
      </c>
      <c r="V103" s="16">
        <v>72.185242883444261</v>
      </c>
    </row>
    <row r="104" spans="1:22" ht="12.75" customHeight="1" x14ac:dyDescent="0.2">
      <c r="A104" s="22" t="s">
        <v>258</v>
      </c>
      <c r="B104" s="16">
        <v>0.24570024570024571</v>
      </c>
      <c r="C104" s="16" t="s">
        <v>356</v>
      </c>
      <c r="D104" s="16" t="s">
        <v>356</v>
      </c>
      <c r="E104" s="16" t="s">
        <v>356</v>
      </c>
      <c r="F104" s="16">
        <v>0.32760032760032765</v>
      </c>
      <c r="G104" s="16">
        <v>0.32760032760032765</v>
      </c>
      <c r="H104" s="16">
        <v>8.1900081900081911E-2</v>
      </c>
      <c r="J104" s="16" t="s">
        <v>356</v>
      </c>
      <c r="K104" s="16" t="s">
        <v>356</v>
      </c>
      <c r="L104" s="16">
        <v>9.6642096642096629</v>
      </c>
      <c r="M104" s="16">
        <v>0.24570024570024571</v>
      </c>
      <c r="N104" s="16">
        <v>7.534807534807535</v>
      </c>
      <c r="P104" s="16">
        <v>0.16380016380016382</v>
      </c>
      <c r="Q104" s="16" t="s">
        <v>356</v>
      </c>
      <c r="R104" s="16">
        <v>1.3104013104013106</v>
      </c>
      <c r="S104" s="16">
        <v>2.5389025389025388</v>
      </c>
      <c r="T104" s="16">
        <v>9.8280098280098276</v>
      </c>
      <c r="U104" s="16" t="s">
        <v>356</v>
      </c>
      <c r="V104" s="16">
        <v>67.731367731367726</v>
      </c>
    </row>
    <row r="105" spans="1:22" ht="12.75" customHeight="1" x14ac:dyDescent="0.2">
      <c r="A105" s="22" t="s">
        <v>259</v>
      </c>
      <c r="B105" s="16">
        <v>0.1503113592441486</v>
      </c>
      <c r="C105" s="16" t="s">
        <v>356</v>
      </c>
      <c r="D105" s="16">
        <v>4.2946102641185313E-2</v>
      </c>
      <c r="E105" s="16">
        <v>6.441915396177797E-2</v>
      </c>
      <c r="F105" s="16">
        <v>0.53682628301481639</v>
      </c>
      <c r="G105" s="16">
        <v>0.1073652566029633</v>
      </c>
      <c r="H105" s="16">
        <v>0.1073652566029633</v>
      </c>
      <c r="J105" s="16">
        <v>2.1473051320592657E-2</v>
      </c>
      <c r="K105" s="16">
        <v>2.1473051320592657E-2</v>
      </c>
      <c r="L105" s="16">
        <v>29.568391668456091</v>
      </c>
      <c r="M105" s="16">
        <v>0.1073652566029633</v>
      </c>
      <c r="N105" s="16">
        <v>13.463603178011596</v>
      </c>
      <c r="P105" s="16">
        <v>0.25767661584711188</v>
      </c>
      <c r="Q105" s="16" t="s">
        <v>356</v>
      </c>
      <c r="R105" s="16">
        <v>0.77302984754133564</v>
      </c>
      <c r="S105" s="16">
        <v>9.9849688640755865</v>
      </c>
      <c r="T105" s="16">
        <v>5.8191969078806096</v>
      </c>
      <c r="U105" s="16" t="s">
        <v>356</v>
      </c>
      <c r="V105" s="16">
        <v>38.97358814687567</v>
      </c>
    </row>
    <row r="106" spans="1:22" ht="12.75" customHeight="1" x14ac:dyDescent="0.2">
      <c r="A106" s="22" t="s">
        <v>260</v>
      </c>
      <c r="B106" s="16">
        <v>0.2484472049689441</v>
      </c>
      <c r="C106" s="16" t="s">
        <v>356</v>
      </c>
      <c r="D106" s="16">
        <v>0.12422360248447205</v>
      </c>
      <c r="E106" s="16">
        <v>0.37267080745341613</v>
      </c>
      <c r="F106" s="16">
        <v>0.37267080745341613</v>
      </c>
      <c r="G106" s="16">
        <v>0.6211180124223602</v>
      </c>
      <c r="H106" s="16" t="s">
        <v>356</v>
      </c>
      <c r="J106" s="16" t="s">
        <v>356</v>
      </c>
      <c r="K106" s="16">
        <v>0.12422360248447205</v>
      </c>
      <c r="L106" s="16">
        <v>5.341614906832298</v>
      </c>
      <c r="M106" s="16">
        <v>0.37267080745341613</v>
      </c>
      <c r="N106" s="16">
        <v>0.2484472049689441</v>
      </c>
      <c r="P106" s="16">
        <v>0.2484472049689441</v>
      </c>
      <c r="Q106" s="16" t="s">
        <v>356</v>
      </c>
      <c r="R106" s="16">
        <v>0.74534161490683226</v>
      </c>
      <c r="S106" s="16">
        <v>7.0807453416149064</v>
      </c>
      <c r="T106" s="16">
        <v>24.22360248447205</v>
      </c>
      <c r="U106" s="16" t="s">
        <v>356</v>
      </c>
      <c r="V106" s="16">
        <v>59.875776397515523</v>
      </c>
    </row>
    <row r="107" spans="1:22" s="42" customFormat="1" ht="12.75" customHeight="1" x14ac:dyDescent="0.2">
      <c r="A107" s="34" t="s">
        <v>303</v>
      </c>
      <c r="B107" s="40">
        <v>0.35923714934756196</v>
      </c>
      <c r="C107" s="40" t="s">
        <v>356</v>
      </c>
      <c r="D107" s="40">
        <v>1.5848697765333618E-2</v>
      </c>
      <c r="E107" s="40">
        <v>0.17961857467378098</v>
      </c>
      <c r="F107" s="40">
        <v>0.49659252998045333</v>
      </c>
      <c r="G107" s="40">
        <v>0.2271646679697818</v>
      </c>
      <c r="H107" s="40">
        <v>0.13207248137778013</v>
      </c>
      <c r="I107" s="40"/>
      <c r="J107" s="40">
        <v>3.6980294785778439E-2</v>
      </c>
      <c r="K107" s="40">
        <v>2.9055945903111627E-2</v>
      </c>
      <c r="L107" s="40">
        <v>40.860584288657613</v>
      </c>
      <c r="M107" s="40">
        <v>0.19810872206667018</v>
      </c>
      <c r="N107" s="40">
        <v>12.985366369063343</v>
      </c>
      <c r="O107" s="40"/>
      <c r="P107" s="40">
        <v>0.16112842728089175</v>
      </c>
      <c r="Q107" s="40" t="s">
        <v>356</v>
      </c>
      <c r="R107" s="40">
        <v>0.70526705055734584</v>
      </c>
      <c r="S107" s="40">
        <v>4.1285857678694065</v>
      </c>
      <c r="T107" s="40">
        <v>6.0409952982196629</v>
      </c>
      <c r="U107" s="40" t="s">
        <v>356</v>
      </c>
      <c r="V107" s="40">
        <v>33.443393734481489</v>
      </c>
    </row>
    <row r="108" spans="1:22" s="42" customFormat="1" ht="12.75" customHeight="1" x14ac:dyDescent="0.2">
      <c r="A108" s="34" t="s">
        <v>304</v>
      </c>
      <c r="B108" s="40">
        <v>0.39958461260610434</v>
      </c>
      <c r="C108" s="40" t="s">
        <v>356</v>
      </c>
      <c r="D108" s="40">
        <v>6.0953584973812536E-2</v>
      </c>
      <c r="E108" s="40">
        <v>0.26638974173740293</v>
      </c>
      <c r="F108" s="40">
        <v>1.0316958641863825</v>
      </c>
      <c r="G108" s="40">
        <v>0.65017157305400031</v>
      </c>
      <c r="H108" s="40">
        <v>0.22123893805309736</v>
      </c>
      <c r="I108" s="40"/>
      <c r="J108" s="40">
        <v>4.5150803684305581E-2</v>
      </c>
      <c r="K108" s="40">
        <v>5.1923424236951413E-2</v>
      </c>
      <c r="L108" s="40">
        <v>19.94536752754199</v>
      </c>
      <c r="M108" s="40">
        <v>0.3115405454217085</v>
      </c>
      <c r="N108" s="40">
        <v>8.1068268015170677</v>
      </c>
      <c r="O108" s="40"/>
      <c r="P108" s="40">
        <v>0.21672385768466679</v>
      </c>
      <c r="Q108" s="40">
        <v>2.257540184215279E-3</v>
      </c>
      <c r="R108" s="40">
        <v>0.93462163626512551</v>
      </c>
      <c r="S108" s="40">
        <v>2.2733429655047859</v>
      </c>
      <c r="T108" s="40">
        <v>9.6713021491782563</v>
      </c>
      <c r="U108" s="40">
        <v>2.257540184215279E-3</v>
      </c>
      <c r="V108" s="40">
        <v>55.808650893985913</v>
      </c>
    </row>
    <row r="109" spans="1:22" s="42" customFormat="1" ht="12.75" customHeight="1" x14ac:dyDescent="0.2">
      <c r="A109" s="34" t="s">
        <v>306</v>
      </c>
      <c r="B109" s="40">
        <v>0.4144904846843841</v>
      </c>
      <c r="C109" s="40">
        <v>1.2832522745646565E-3</v>
      </c>
      <c r="D109" s="40">
        <v>4.234732506063367E-2</v>
      </c>
      <c r="E109" s="40">
        <v>0.26178346401118996</v>
      </c>
      <c r="F109" s="40">
        <v>0.98040473776739767</v>
      </c>
      <c r="G109" s="40">
        <v>0.32722933001398746</v>
      </c>
      <c r="H109" s="40">
        <v>0.45940431429414713</v>
      </c>
      <c r="I109" s="40"/>
      <c r="J109" s="40">
        <v>3.464781141324573E-2</v>
      </c>
      <c r="K109" s="40">
        <v>3.3364559138681076E-2</v>
      </c>
      <c r="L109" s="40">
        <v>6.6895941073055551</v>
      </c>
      <c r="M109" s="40">
        <v>0.28103224812965982</v>
      </c>
      <c r="N109" s="40">
        <v>22.94198416466693</v>
      </c>
      <c r="O109" s="40"/>
      <c r="P109" s="40">
        <v>0.27718249130596584</v>
      </c>
      <c r="Q109" s="40" t="s">
        <v>356</v>
      </c>
      <c r="R109" s="40">
        <v>0.96885546729631578</v>
      </c>
      <c r="S109" s="40">
        <v>3.3030913547294261</v>
      </c>
      <c r="T109" s="40">
        <v>9.3600420906746056</v>
      </c>
      <c r="U109" s="40" t="s">
        <v>356</v>
      </c>
      <c r="V109" s="40">
        <v>53.623262797233309</v>
      </c>
    </row>
    <row r="110" spans="1:22" s="42" customFormat="1" ht="12.75" customHeight="1" x14ac:dyDescent="0.2">
      <c r="A110" s="34" t="s">
        <v>305</v>
      </c>
      <c r="B110" s="40">
        <v>0.23530993680247414</v>
      </c>
      <c r="C110" s="40" t="s">
        <v>356</v>
      </c>
      <c r="D110" s="40">
        <v>2.689256420599704E-2</v>
      </c>
      <c r="E110" s="40">
        <v>0.13446282102998519</v>
      </c>
      <c r="F110" s="40">
        <v>0.47734301465644752</v>
      </c>
      <c r="G110" s="40">
        <v>0.16807852628748152</v>
      </c>
      <c r="H110" s="40">
        <v>0.33615705257496303</v>
      </c>
      <c r="I110" s="40"/>
      <c r="J110" s="40">
        <v>2.0169423154497781E-2</v>
      </c>
      <c r="K110" s="40">
        <v>2.0169423154497781E-2</v>
      </c>
      <c r="L110" s="40">
        <v>14.454753260723411</v>
      </c>
      <c r="M110" s="40">
        <v>0.24203307785397335</v>
      </c>
      <c r="N110" s="40">
        <v>25.534489713594194</v>
      </c>
      <c r="O110" s="40"/>
      <c r="P110" s="40">
        <v>0.18824794944197928</v>
      </c>
      <c r="Q110" s="40" t="s">
        <v>356</v>
      </c>
      <c r="R110" s="40">
        <v>0.69248352830442383</v>
      </c>
      <c r="S110" s="40">
        <v>1.5194298776388329</v>
      </c>
      <c r="T110" s="40">
        <v>7.8526287481511359</v>
      </c>
      <c r="U110" s="40" t="s">
        <v>356</v>
      </c>
      <c r="V110" s="40">
        <v>48.09735108242571</v>
      </c>
    </row>
    <row r="111" spans="1:22" ht="12.75" customHeight="1" x14ac:dyDescent="0.2">
      <c r="A111" s="22" t="s">
        <v>362</v>
      </c>
      <c r="B111" s="16">
        <v>0.40709758318017075</v>
      </c>
      <c r="C111" s="16">
        <v>6.8708452857412774E-3</v>
      </c>
      <c r="D111" s="16">
        <v>3.6071937750141711E-2</v>
      </c>
      <c r="E111" s="16">
        <v>0.23246359883424658</v>
      </c>
      <c r="F111" s="16">
        <v>0.81934830032464734</v>
      </c>
      <c r="G111" s="16">
        <v>0.36930793410859369</v>
      </c>
      <c r="H111" s="16">
        <v>0.31262346050122813</v>
      </c>
      <c r="I111" s="16">
        <v>1.7177113214353194E-3</v>
      </c>
      <c r="J111" s="16">
        <v>3.893478995253391E-2</v>
      </c>
      <c r="K111" s="16">
        <v>3.3781655988227952E-2</v>
      </c>
      <c r="L111" s="16">
        <v>17.508058928949737</v>
      </c>
      <c r="M111" s="16">
        <v>0.26910810702486671</v>
      </c>
      <c r="N111" s="16">
        <v>17.804650417117564</v>
      </c>
      <c r="O111" s="16">
        <v>8.015986166698158E-3</v>
      </c>
      <c r="P111" s="16">
        <v>0.22788303531041909</v>
      </c>
      <c r="Q111" s="16">
        <v>1.1451408809568797E-3</v>
      </c>
      <c r="R111" s="16">
        <v>0.88462133053918957</v>
      </c>
      <c r="S111" s="16">
        <v>2.9802291426902796</v>
      </c>
      <c r="T111" s="16">
        <v>8.3841489599257955</v>
      </c>
      <c r="U111" s="16">
        <v>1.2023979250047237E-2</v>
      </c>
      <c r="V111" s="16">
        <v>49.661897154897481</v>
      </c>
    </row>
    <row r="112" spans="1:22" ht="12.75" customHeight="1" x14ac:dyDescent="0.2">
      <c r="A112" s="22" t="s">
        <v>363</v>
      </c>
      <c r="B112" s="16">
        <v>0.13415615776764153</v>
      </c>
      <c r="C112" s="16" t="s">
        <v>356</v>
      </c>
      <c r="D112" s="16">
        <v>8.9437438511761023E-3</v>
      </c>
      <c r="E112" s="16">
        <v>0.16993113317234596</v>
      </c>
      <c r="F112" s="16">
        <v>0.43824344870762899</v>
      </c>
      <c r="G112" s="16">
        <v>0.15204364546999374</v>
      </c>
      <c r="H112" s="16">
        <v>0.23253734013057867</v>
      </c>
      <c r="I112" s="16" t="s">
        <v>356</v>
      </c>
      <c r="J112" s="16">
        <v>2.6831231553528307E-2</v>
      </c>
      <c r="K112" s="16">
        <v>8.9437438511761023E-3</v>
      </c>
      <c r="L112" s="16">
        <v>5.5093462123244796</v>
      </c>
      <c r="M112" s="16">
        <v>0.18781862087469814</v>
      </c>
      <c r="N112" s="16">
        <v>36.714068509077904</v>
      </c>
      <c r="O112" s="16" t="s">
        <v>356</v>
      </c>
      <c r="P112" s="16">
        <v>0.18781862087469814</v>
      </c>
      <c r="Q112" s="16" t="s">
        <v>356</v>
      </c>
      <c r="R112" s="16">
        <v>1.1537429568017172</v>
      </c>
      <c r="S112" s="16">
        <v>0.87648689741525798</v>
      </c>
      <c r="T112" s="16">
        <v>3.9263035506663089</v>
      </c>
      <c r="U112" s="16" t="s">
        <v>356</v>
      </c>
      <c r="V112" s="16">
        <v>50.272784187460871</v>
      </c>
    </row>
    <row r="113" spans="1:22" ht="12.75" customHeight="1" x14ac:dyDescent="0.2">
      <c r="A113" s="22" t="s">
        <v>364</v>
      </c>
      <c r="B113" s="16">
        <v>0.22038567493112945</v>
      </c>
      <c r="C113" s="16" t="s">
        <v>356</v>
      </c>
      <c r="D113" s="16" t="s">
        <v>356</v>
      </c>
      <c r="E113" s="16">
        <v>8.2644628099173556E-2</v>
      </c>
      <c r="F113" s="16">
        <v>0.41322314049586778</v>
      </c>
      <c r="G113" s="16">
        <v>0.13774104683195593</v>
      </c>
      <c r="H113" s="16">
        <v>0.16528925619834711</v>
      </c>
      <c r="I113" s="16" t="s">
        <v>356</v>
      </c>
      <c r="J113" s="16">
        <v>2.7548209366391182E-2</v>
      </c>
      <c r="K113" s="16">
        <v>2.7548209366391182E-2</v>
      </c>
      <c r="L113" s="16">
        <v>41.845730027548214</v>
      </c>
      <c r="M113" s="16">
        <v>5.5096418732782364E-2</v>
      </c>
      <c r="N113" s="16">
        <v>9.0633608815426996</v>
      </c>
      <c r="O113" s="16">
        <v>2.7548209366391182E-2</v>
      </c>
      <c r="P113" s="16">
        <v>0.82644628099173556</v>
      </c>
      <c r="Q113" s="16" t="s">
        <v>356</v>
      </c>
      <c r="R113" s="16">
        <v>0.66115702479338845</v>
      </c>
      <c r="S113" s="16">
        <v>1.5702479338842976</v>
      </c>
      <c r="T113" s="16">
        <v>7.4380165289256199</v>
      </c>
      <c r="U113" s="16" t="s">
        <v>356</v>
      </c>
      <c r="V113" s="16">
        <v>37.438016528925623</v>
      </c>
    </row>
    <row r="114" spans="1:22" ht="12.75" customHeight="1" x14ac:dyDescent="0.2">
      <c r="A114" s="22" t="s">
        <v>365</v>
      </c>
      <c r="B114" s="16">
        <v>0.3775776938716236</v>
      </c>
      <c r="C114" s="16" t="s">
        <v>356</v>
      </c>
      <c r="D114" s="16">
        <v>2.9044437990124891E-2</v>
      </c>
      <c r="E114" s="16">
        <v>0.17426662794074935</v>
      </c>
      <c r="F114" s="16">
        <v>0.31948881789137379</v>
      </c>
      <c r="G114" s="16">
        <v>0.17426662794074935</v>
      </c>
      <c r="H114" s="16">
        <v>0.43566656985187335</v>
      </c>
      <c r="I114" s="16" t="s">
        <v>356</v>
      </c>
      <c r="J114" s="16">
        <v>5.8088875980249782E-2</v>
      </c>
      <c r="K114" s="16">
        <v>2.9044437990124891E-2</v>
      </c>
      <c r="L114" s="16">
        <v>3.7176880627359861</v>
      </c>
      <c r="M114" s="16">
        <v>0.4066221318617485</v>
      </c>
      <c r="N114" s="16">
        <v>9.4684867847807155</v>
      </c>
      <c r="O114" s="16" t="s">
        <v>356</v>
      </c>
      <c r="P114" s="16">
        <v>0.26139994191112403</v>
      </c>
      <c r="Q114" s="16" t="s">
        <v>356</v>
      </c>
      <c r="R114" s="16">
        <v>0.34853325588149869</v>
      </c>
      <c r="S114" s="16">
        <v>1.9169329073482428</v>
      </c>
      <c r="T114" s="16">
        <v>5.6346209700842289</v>
      </c>
      <c r="U114" s="16" t="s">
        <v>356</v>
      </c>
      <c r="V114" s="16">
        <v>76.648271855939583</v>
      </c>
    </row>
    <row r="115" spans="1:22" ht="12.75" customHeight="1" x14ac:dyDescent="0.2">
      <c r="A115" s="22" t="s">
        <v>366</v>
      </c>
      <c r="B115" s="16">
        <v>2.2675736961451247E-2</v>
      </c>
      <c r="C115" s="16" t="s">
        <v>356</v>
      </c>
      <c r="D115" s="16" t="s">
        <v>356</v>
      </c>
      <c r="E115" s="16">
        <v>2.2675736961451247E-2</v>
      </c>
      <c r="F115" s="16" t="s">
        <v>356</v>
      </c>
      <c r="G115" s="16" t="s">
        <v>356</v>
      </c>
      <c r="H115" s="16">
        <v>4.5351473922902494E-2</v>
      </c>
      <c r="I115" s="16" t="s">
        <v>356</v>
      </c>
      <c r="J115" s="16" t="s">
        <v>356</v>
      </c>
      <c r="K115" s="16">
        <v>2.2675736961451247E-2</v>
      </c>
      <c r="L115" s="16">
        <v>8.2539682539682531</v>
      </c>
      <c r="M115" s="16">
        <v>4.5351473922902494E-2</v>
      </c>
      <c r="N115" s="16">
        <v>52.67573696145125</v>
      </c>
      <c r="O115" s="16" t="s">
        <v>356</v>
      </c>
      <c r="P115" s="16">
        <v>4.5351473922902494E-2</v>
      </c>
      <c r="Q115" s="16" t="s">
        <v>356</v>
      </c>
      <c r="R115" s="16">
        <v>0.20408163265306123</v>
      </c>
      <c r="S115" s="16">
        <v>0.36281179138321995</v>
      </c>
      <c r="T115" s="16">
        <v>4.9659863945578229</v>
      </c>
      <c r="U115" s="16" t="s">
        <v>356</v>
      </c>
      <c r="V115" s="16">
        <v>33.333333333333329</v>
      </c>
    </row>
    <row r="116" spans="1:22" ht="12.75" customHeight="1" x14ac:dyDescent="0.2">
      <c r="A116" s="22" t="s">
        <v>367</v>
      </c>
      <c r="B116" s="16">
        <v>6.6225165562913912E-2</v>
      </c>
      <c r="C116" s="16" t="s">
        <v>356</v>
      </c>
      <c r="D116" s="16" t="s">
        <v>356</v>
      </c>
      <c r="E116" s="16" t="s">
        <v>356</v>
      </c>
      <c r="F116" s="16">
        <v>0.19867549668874171</v>
      </c>
      <c r="G116" s="16">
        <v>0.13245033112582782</v>
      </c>
      <c r="H116" s="16">
        <v>0.72847682119205304</v>
      </c>
      <c r="I116" s="16" t="s">
        <v>356</v>
      </c>
      <c r="J116" s="16" t="s">
        <v>356</v>
      </c>
      <c r="K116" s="16" t="s">
        <v>356</v>
      </c>
      <c r="L116" s="16">
        <v>23.046357615894038</v>
      </c>
      <c r="M116" s="16">
        <v>0.19867549668874171</v>
      </c>
      <c r="N116" s="16">
        <v>1.5231788079470199</v>
      </c>
      <c r="O116" s="16" t="s">
        <v>356</v>
      </c>
      <c r="P116" s="16">
        <v>6.6225165562913912E-2</v>
      </c>
      <c r="Q116" s="16" t="s">
        <v>356</v>
      </c>
      <c r="R116" s="16">
        <v>0.92715231788079477</v>
      </c>
      <c r="S116" s="16">
        <v>0.86092715231788075</v>
      </c>
      <c r="T116" s="16">
        <v>21.390728476821192</v>
      </c>
      <c r="U116" s="16" t="s">
        <v>356</v>
      </c>
      <c r="V116" s="16">
        <v>50.860927152317878</v>
      </c>
    </row>
    <row r="117" spans="1:22" ht="12.75" customHeight="1" x14ac:dyDescent="0.2">
      <c r="A117" s="22" t="s">
        <v>368</v>
      </c>
      <c r="B117" s="16">
        <v>0.12322858903265559</v>
      </c>
      <c r="C117" s="16" t="s">
        <v>356</v>
      </c>
      <c r="D117" s="16" t="s">
        <v>356</v>
      </c>
      <c r="E117" s="16">
        <v>0.18484288354898337</v>
      </c>
      <c r="F117" s="16">
        <v>0.86260012322858892</v>
      </c>
      <c r="G117" s="16">
        <v>6.1614294516327793E-2</v>
      </c>
      <c r="H117" s="16">
        <v>0.24645717806531117</v>
      </c>
      <c r="I117" s="16" t="s">
        <v>356</v>
      </c>
      <c r="J117" s="16">
        <v>6.1614294516327793E-2</v>
      </c>
      <c r="K117" s="16" t="s">
        <v>356</v>
      </c>
      <c r="L117" s="16">
        <v>18.853974121996302</v>
      </c>
      <c r="M117" s="16">
        <v>0.30807147258163892</v>
      </c>
      <c r="N117" s="16">
        <v>27.233518176216879</v>
      </c>
      <c r="O117" s="16" t="s">
        <v>356</v>
      </c>
      <c r="P117" s="16">
        <v>0.36968576709796674</v>
      </c>
      <c r="Q117" s="16" t="s">
        <v>356</v>
      </c>
      <c r="R117" s="16">
        <v>1.1706715958102278</v>
      </c>
      <c r="S117" s="16">
        <v>2.3413431916204557</v>
      </c>
      <c r="T117" s="16">
        <v>8.8724584103512019</v>
      </c>
      <c r="U117" s="16" t="s">
        <v>356</v>
      </c>
      <c r="V117" s="16">
        <v>39.309919901417132</v>
      </c>
    </row>
    <row r="118" spans="1:22" ht="12.75" customHeight="1" x14ac:dyDescent="0.2">
      <c r="A118" s="22" t="s">
        <v>369</v>
      </c>
      <c r="B118" s="16">
        <v>0.92592592592592582</v>
      </c>
      <c r="C118" s="16" t="s">
        <v>356</v>
      </c>
      <c r="D118" s="16" t="s">
        <v>356</v>
      </c>
      <c r="E118" s="16" t="s">
        <v>356</v>
      </c>
      <c r="F118" s="16" t="s">
        <v>356</v>
      </c>
      <c r="G118" s="16" t="s">
        <v>356</v>
      </c>
      <c r="H118" s="16" t="s">
        <v>356</v>
      </c>
      <c r="I118" s="16" t="s">
        <v>356</v>
      </c>
      <c r="J118" s="16" t="s">
        <v>356</v>
      </c>
      <c r="K118" s="16">
        <v>0.30864197530864196</v>
      </c>
      <c r="L118" s="16">
        <v>12.654320987654321</v>
      </c>
      <c r="M118" s="16">
        <v>0.92592592592592582</v>
      </c>
      <c r="N118" s="16">
        <v>6.481481481481481</v>
      </c>
      <c r="O118" s="16" t="s">
        <v>356</v>
      </c>
      <c r="P118" s="16" t="s">
        <v>356</v>
      </c>
      <c r="Q118" s="16" t="s">
        <v>356</v>
      </c>
      <c r="R118" s="16">
        <v>2.7777777777777777</v>
      </c>
      <c r="S118" s="16">
        <v>4.6296296296296298</v>
      </c>
      <c r="T118" s="16">
        <v>14.19753086419753</v>
      </c>
      <c r="U118" s="16" t="s">
        <v>356</v>
      </c>
      <c r="V118" s="16">
        <v>57.098765432098766</v>
      </c>
    </row>
    <row r="119" spans="1:22" ht="12.75" customHeight="1" x14ac:dyDescent="0.2">
      <c r="A119" s="22" t="s">
        <v>370</v>
      </c>
      <c r="B119" s="16">
        <v>0.37878787878787878</v>
      </c>
      <c r="C119" s="16" t="s">
        <v>356</v>
      </c>
      <c r="D119" s="16" t="s">
        <v>356</v>
      </c>
      <c r="E119" s="16" t="s">
        <v>356</v>
      </c>
      <c r="F119" s="16">
        <v>0.37878787878787878</v>
      </c>
      <c r="G119" s="16" t="s">
        <v>356</v>
      </c>
      <c r="H119" s="16">
        <v>0.75757575757575757</v>
      </c>
      <c r="I119" s="16" t="s">
        <v>356</v>
      </c>
      <c r="J119" s="16" t="s">
        <v>356</v>
      </c>
      <c r="K119" s="16" t="s">
        <v>356</v>
      </c>
      <c r="L119" s="16">
        <v>8.3333333333333321</v>
      </c>
      <c r="M119" s="16">
        <v>0.75757575757575757</v>
      </c>
      <c r="N119" s="16">
        <v>27.651515151515149</v>
      </c>
      <c r="O119" s="16" t="s">
        <v>356</v>
      </c>
      <c r="P119" s="16" t="s">
        <v>356</v>
      </c>
      <c r="Q119" s="16" t="s">
        <v>356</v>
      </c>
      <c r="R119" s="16">
        <v>2.2727272727272729</v>
      </c>
      <c r="S119" s="16">
        <v>1.893939393939394</v>
      </c>
      <c r="T119" s="16">
        <v>13.636363636363635</v>
      </c>
      <c r="U119" s="16" t="s">
        <v>356</v>
      </c>
      <c r="V119" s="16">
        <v>43.939393939393938</v>
      </c>
    </row>
    <row r="120" spans="1:22" ht="12.75" customHeight="1" x14ac:dyDescent="0.2">
      <c r="A120" s="22" t="s">
        <v>371</v>
      </c>
      <c r="B120" s="16">
        <v>0.14347202295552369</v>
      </c>
      <c r="C120" s="16" t="s">
        <v>356</v>
      </c>
      <c r="D120" s="16">
        <v>0.14347202295552369</v>
      </c>
      <c r="E120" s="16" t="s">
        <v>356</v>
      </c>
      <c r="F120" s="16">
        <v>0.28694404591104739</v>
      </c>
      <c r="G120" s="16">
        <v>0.14347202295552369</v>
      </c>
      <c r="H120" s="16">
        <v>0.28694404591104739</v>
      </c>
      <c r="I120" s="16" t="s">
        <v>356</v>
      </c>
      <c r="J120" s="16" t="s">
        <v>356</v>
      </c>
      <c r="K120" s="16" t="s">
        <v>356</v>
      </c>
      <c r="L120" s="16">
        <v>9.469153515064562</v>
      </c>
      <c r="M120" s="16">
        <v>0.14347202295552369</v>
      </c>
      <c r="N120" s="16">
        <v>42.32424677187948</v>
      </c>
      <c r="O120" s="16" t="s">
        <v>356</v>
      </c>
      <c r="P120" s="16" t="s">
        <v>356</v>
      </c>
      <c r="Q120" s="16" t="s">
        <v>356</v>
      </c>
      <c r="R120" s="16">
        <v>0.71736011477761841</v>
      </c>
      <c r="S120" s="16">
        <v>1.8651362984218076</v>
      </c>
      <c r="T120" s="16">
        <v>2.2955523672883791</v>
      </c>
      <c r="U120" s="16" t="s">
        <v>356</v>
      </c>
      <c r="V120" s="16">
        <v>42.180774748923959</v>
      </c>
    </row>
    <row r="121" spans="1:22" ht="12.75" customHeight="1" x14ac:dyDescent="0.2">
      <c r="A121" s="22" t="s">
        <v>372</v>
      </c>
      <c r="B121" s="16">
        <v>0.39592760180995473</v>
      </c>
      <c r="C121" s="16" t="s">
        <v>356</v>
      </c>
      <c r="D121" s="16">
        <v>5.6561085972850686E-2</v>
      </c>
      <c r="E121" s="16">
        <v>0.33936651583710409</v>
      </c>
      <c r="F121" s="16">
        <v>2.0361990950226243</v>
      </c>
      <c r="G121" s="16">
        <v>0.79185520361990946</v>
      </c>
      <c r="H121" s="16">
        <v>0.28280542986425339</v>
      </c>
      <c r="I121" s="16" t="s">
        <v>356</v>
      </c>
      <c r="J121" s="16">
        <v>5.6561085972850686E-2</v>
      </c>
      <c r="K121" s="16">
        <v>5.6561085972850686E-2</v>
      </c>
      <c r="L121" s="16">
        <v>14.19683257918552</v>
      </c>
      <c r="M121" s="16">
        <v>0.33936651583710409</v>
      </c>
      <c r="N121" s="16">
        <v>32.013574660633481</v>
      </c>
      <c r="O121" s="16" t="s">
        <v>356</v>
      </c>
      <c r="P121" s="16">
        <v>0.56561085972850678</v>
      </c>
      <c r="Q121" s="16" t="s">
        <v>356</v>
      </c>
      <c r="R121" s="16">
        <v>1.0180995475113122</v>
      </c>
      <c r="S121" s="16">
        <v>2.5452488687782804</v>
      </c>
      <c r="T121" s="16">
        <v>4.3552036199095019</v>
      </c>
      <c r="U121" s="16" t="s">
        <v>356</v>
      </c>
      <c r="V121" s="16">
        <v>40.950226244343888</v>
      </c>
    </row>
    <row r="122" spans="1:22" ht="12.75" customHeight="1" x14ac:dyDescent="0.2">
      <c r="A122" s="22" t="s">
        <v>373</v>
      </c>
      <c r="B122" s="16">
        <v>0.26646770411426135</v>
      </c>
      <c r="C122" s="16" t="s">
        <v>356</v>
      </c>
      <c r="D122" s="16">
        <v>1.0658708164570454E-2</v>
      </c>
      <c r="E122" s="16">
        <v>0.14922191430398635</v>
      </c>
      <c r="F122" s="16">
        <v>0.38371349392453635</v>
      </c>
      <c r="G122" s="16">
        <v>0.19185674696226818</v>
      </c>
      <c r="H122" s="16">
        <v>0.14922191430398635</v>
      </c>
      <c r="I122" s="16">
        <v>2.1317416329140908E-2</v>
      </c>
      <c r="J122" s="16">
        <v>2.1317416329140908E-2</v>
      </c>
      <c r="K122" s="16" t="s">
        <v>356</v>
      </c>
      <c r="L122" s="16">
        <v>28.39479855041569</v>
      </c>
      <c r="M122" s="16">
        <v>0.25580899594969092</v>
      </c>
      <c r="N122" s="16">
        <v>12.161586015774887</v>
      </c>
      <c r="O122" s="16" t="s">
        <v>356</v>
      </c>
      <c r="P122" s="16">
        <v>6.395224898742273E-2</v>
      </c>
      <c r="Q122" s="16" t="s">
        <v>356</v>
      </c>
      <c r="R122" s="16">
        <v>0.70347473886164991</v>
      </c>
      <c r="S122" s="16">
        <v>1.1831166062673204</v>
      </c>
      <c r="T122" s="16">
        <v>6.0115114048177363</v>
      </c>
      <c r="U122" s="16" t="s">
        <v>356</v>
      </c>
      <c r="V122" s="16">
        <v>50.031976124493717</v>
      </c>
    </row>
    <row r="123" spans="1:22" ht="12.75" customHeight="1" x14ac:dyDescent="0.2">
      <c r="A123" s="22" t="s">
        <v>374</v>
      </c>
      <c r="B123" s="16">
        <v>0.70250598857564028</v>
      </c>
      <c r="C123" s="16" t="s">
        <v>356</v>
      </c>
      <c r="D123" s="16">
        <v>3.4549474847982313E-2</v>
      </c>
      <c r="E123" s="16">
        <v>0.35240464344941957</v>
      </c>
      <c r="F123" s="16">
        <v>1.1723788465081997</v>
      </c>
      <c r="G123" s="16">
        <v>0.45374976967016767</v>
      </c>
      <c r="H123" s="16">
        <v>0.5942509673852957</v>
      </c>
      <c r="I123" s="16" t="s">
        <v>356</v>
      </c>
      <c r="J123" s="16">
        <v>4.6065966463976413E-2</v>
      </c>
      <c r="K123" s="16">
        <v>4.3762668140777596E-2</v>
      </c>
      <c r="L123" s="16">
        <v>2.4737423991155332</v>
      </c>
      <c r="M123" s="16">
        <v>0.33167495854063017</v>
      </c>
      <c r="N123" s="16">
        <v>23.143541551501752</v>
      </c>
      <c r="O123" s="16">
        <v>6.9098949695964619E-3</v>
      </c>
      <c r="P123" s="16">
        <v>0.29482218536944904</v>
      </c>
      <c r="Q123" s="16" t="s">
        <v>356</v>
      </c>
      <c r="R123" s="16">
        <v>0.96508199742030587</v>
      </c>
      <c r="S123" s="16">
        <v>4.0376819605675323</v>
      </c>
      <c r="T123" s="16">
        <v>12.665837479270314</v>
      </c>
      <c r="U123" s="16">
        <v>4.6065966463976413E-3</v>
      </c>
      <c r="V123" s="16">
        <v>52.676432651557029</v>
      </c>
    </row>
    <row r="124" spans="1:22" ht="12.75" customHeight="1" x14ac:dyDescent="0.2">
      <c r="A124" s="22" t="s">
        <v>375</v>
      </c>
      <c r="B124" s="16">
        <v>0.1219405975089278</v>
      </c>
      <c r="C124" s="16" t="s">
        <v>356</v>
      </c>
      <c r="D124" s="16">
        <v>1.7420085358418255E-2</v>
      </c>
      <c r="E124" s="16">
        <v>0.1219405975089278</v>
      </c>
      <c r="F124" s="16">
        <v>0.41808204860203813</v>
      </c>
      <c r="G124" s="16">
        <v>0.31356153645152862</v>
      </c>
      <c r="H124" s="16">
        <v>9.5810469471300411E-2</v>
      </c>
      <c r="I124" s="16" t="s">
        <v>356</v>
      </c>
      <c r="J124" s="16">
        <v>4.3550213396045638E-2</v>
      </c>
      <c r="K124" s="16">
        <v>2.6130128037627383E-2</v>
      </c>
      <c r="L124" s="16">
        <v>17.350405016984581</v>
      </c>
      <c r="M124" s="16">
        <v>0.22646110965943733</v>
      </c>
      <c r="N124" s="16">
        <v>17.611706297360858</v>
      </c>
      <c r="O124" s="16" t="s">
        <v>356</v>
      </c>
      <c r="P124" s="16">
        <v>0.10452051215050953</v>
      </c>
      <c r="Q124" s="16" t="s">
        <v>356</v>
      </c>
      <c r="R124" s="16">
        <v>0.69680341433673021</v>
      </c>
      <c r="S124" s="16">
        <v>2.0120198588973084</v>
      </c>
      <c r="T124" s="16">
        <v>10.364950788258863</v>
      </c>
      <c r="U124" s="16">
        <v>8.7100426792091276E-3</v>
      </c>
      <c r="V124" s="16">
        <v>50.465987283337689</v>
      </c>
    </row>
    <row r="125" spans="1:22" ht="12.75" customHeight="1" x14ac:dyDescent="0.2">
      <c r="A125" s="22" t="s">
        <v>376</v>
      </c>
      <c r="B125" s="16">
        <v>0.2685440557410364</v>
      </c>
      <c r="C125" s="16">
        <v>2.9031789809841776E-2</v>
      </c>
      <c r="D125" s="16">
        <v>5.0805632167223107E-2</v>
      </c>
      <c r="E125" s="16">
        <v>0.18144868631151109</v>
      </c>
      <c r="F125" s="16">
        <v>1.0233705907969226</v>
      </c>
      <c r="G125" s="16">
        <v>0.25402816083611557</v>
      </c>
      <c r="H125" s="16">
        <v>0.42821889969516619</v>
      </c>
      <c r="I125" s="16" t="s">
        <v>356</v>
      </c>
      <c r="J125" s="16">
        <v>3.6289737262302224E-2</v>
      </c>
      <c r="K125" s="16">
        <v>2.9031789809841776E-2</v>
      </c>
      <c r="L125" s="16">
        <v>10.052257221657715</v>
      </c>
      <c r="M125" s="16">
        <v>0.20322252866889243</v>
      </c>
      <c r="N125" s="16">
        <v>20.728697924227031</v>
      </c>
      <c r="O125" s="16">
        <v>3.6289737262302224E-2</v>
      </c>
      <c r="P125" s="16">
        <v>0.2685440557410364</v>
      </c>
      <c r="Q125" s="16">
        <v>7.2579474524604439E-3</v>
      </c>
      <c r="R125" s="16">
        <v>0.87095369429525327</v>
      </c>
      <c r="S125" s="16">
        <v>1.2483669618231963</v>
      </c>
      <c r="T125" s="16">
        <v>4.2894469444041228</v>
      </c>
      <c r="U125" s="16">
        <v>7.2579474524604439E-3</v>
      </c>
      <c r="V125" s="16">
        <v>59.986935694585576</v>
      </c>
    </row>
    <row r="126" spans="1:22" ht="12.75" customHeight="1" x14ac:dyDescent="0.2">
      <c r="A126" s="22" t="s">
        <v>377</v>
      </c>
      <c r="B126" s="16">
        <v>0.71628776082217371</v>
      </c>
      <c r="C126" s="16" t="s">
        <v>356</v>
      </c>
      <c r="D126" s="16">
        <v>8.7200249143568984E-2</v>
      </c>
      <c r="E126" s="16">
        <v>0.31765805045157275</v>
      </c>
      <c r="F126" s="16">
        <v>1.7938336966677046</v>
      </c>
      <c r="G126" s="16">
        <v>1.0028028651510434</v>
      </c>
      <c r="H126" s="16">
        <v>0.24291497975708504</v>
      </c>
      <c r="I126" s="16" t="s">
        <v>356</v>
      </c>
      <c r="J126" s="16">
        <v>0.10588601681719091</v>
      </c>
      <c r="K126" s="16">
        <v>6.228589224540642E-2</v>
      </c>
      <c r="L126" s="16">
        <v>31.585175957645596</v>
      </c>
      <c r="M126" s="16">
        <v>0.32388663967611336</v>
      </c>
      <c r="N126" s="16">
        <v>0.93428838368109624</v>
      </c>
      <c r="O126" s="16" t="s">
        <v>356</v>
      </c>
      <c r="P126" s="16">
        <v>0.28651510432886951</v>
      </c>
      <c r="Q126" s="16">
        <v>6.2285892245406418E-3</v>
      </c>
      <c r="R126" s="16">
        <v>0.92805979445655562</v>
      </c>
      <c r="S126" s="16">
        <v>2.1924634070383058</v>
      </c>
      <c r="T126" s="16">
        <v>9.3055123014637182</v>
      </c>
      <c r="U126" s="16">
        <v>1.2457178449081284E-2</v>
      </c>
      <c r="V126" s="16">
        <v>50.096543132980372</v>
      </c>
    </row>
    <row r="127" spans="1:22" ht="12.75" customHeight="1" x14ac:dyDescent="0.2">
      <c r="A127" s="22" t="s">
        <v>378</v>
      </c>
      <c r="B127" s="16">
        <v>0.29112081513828242</v>
      </c>
      <c r="C127" s="16" t="s">
        <v>356</v>
      </c>
      <c r="D127" s="16">
        <v>0.29112081513828242</v>
      </c>
      <c r="E127" s="16" t="s">
        <v>356</v>
      </c>
      <c r="F127" s="16">
        <v>0.87336244541484709</v>
      </c>
      <c r="G127" s="16">
        <v>0.43668122270742354</v>
      </c>
      <c r="H127" s="16" t="s">
        <v>356</v>
      </c>
      <c r="I127" s="16" t="s">
        <v>356</v>
      </c>
      <c r="J127" s="16" t="s">
        <v>356</v>
      </c>
      <c r="K127" s="16" t="s">
        <v>356</v>
      </c>
      <c r="L127" s="16">
        <v>14.701601164483261</v>
      </c>
      <c r="M127" s="16" t="s">
        <v>356</v>
      </c>
      <c r="N127" s="16">
        <v>9.4614264919941782</v>
      </c>
      <c r="O127" s="16" t="s">
        <v>356</v>
      </c>
      <c r="P127" s="16">
        <v>0.14556040756914121</v>
      </c>
      <c r="Q127" s="16" t="s">
        <v>356</v>
      </c>
      <c r="R127" s="16">
        <v>0.29112081513828242</v>
      </c>
      <c r="S127" s="16">
        <v>10.625909752547306</v>
      </c>
      <c r="T127" s="16">
        <v>11.499272197962155</v>
      </c>
      <c r="U127" s="16">
        <v>0.29112081513828242</v>
      </c>
      <c r="V127" s="16">
        <v>51.091703056768559</v>
      </c>
    </row>
    <row r="128" spans="1:22" ht="12.75" customHeight="1" x14ac:dyDescent="0.2">
      <c r="A128" s="22" t="s">
        <v>379</v>
      </c>
      <c r="B128" s="16">
        <v>0.40704500978473585</v>
      </c>
      <c r="C128" s="16" t="s">
        <v>356</v>
      </c>
      <c r="D128" s="16">
        <v>1.1741682974559688E-2</v>
      </c>
      <c r="E128" s="16">
        <v>0.21917808219178081</v>
      </c>
      <c r="F128" s="16">
        <v>0.58708414872798431</v>
      </c>
      <c r="G128" s="16">
        <v>0.26223091976516633</v>
      </c>
      <c r="H128" s="16">
        <v>0.14090019569471623</v>
      </c>
      <c r="I128" s="16" t="s">
        <v>356</v>
      </c>
      <c r="J128" s="16">
        <v>2.3483365949119376E-2</v>
      </c>
      <c r="K128" s="16">
        <v>3.9138943248532287E-2</v>
      </c>
      <c r="L128" s="16">
        <v>48.841487279843442</v>
      </c>
      <c r="M128" s="16">
        <v>0.18786692759295501</v>
      </c>
      <c r="N128" s="16">
        <v>12.540117416829746</v>
      </c>
      <c r="O128" s="16" t="s">
        <v>356</v>
      </c>
      <c r="P128" s="16">
        <v>0.20352250489236792</v>
      </c>
      <c r="Q128" s="16" t="s">
        <v>356</v>
      </c>
      <c r="R128" s="16">
        <v>0.71232876712328763</v>
      </c>
      <c r="S128" s="16">
        <v>5.2367906066536207</v>
      </c>
      <c r="T128" s="16">
        <v>5.3855185909980428</v>
      </c>
      <c r="U128" s="16" t="s">
        <v>356</v>
      </c>
      <c r="V128" s="16">
        <v>25.201565557729943</v>
      </c>
    </row>
    <row r="129" spans="1:22" ht="12.75" customHeight="1" x14ac:dyDescent="0.2">
      <c r="A129" s="22" t="s">
        <v>380</v>
      </c>
      <c r="B129" s="16">
        <v>0.33566241950952186</v>
      </c>
      <c r="C129" s="16">
        <v>3.4251267296889987E-2</v>
      </c>
      <c r="D129" s="16">
        <v>6.1652281134401972E-2</v>
      </c>
      <c r="E129" s="16">
        <v>0.34936292642827788</v>
      </c>
      <c r="F129" s="16">
        <v>0.77407864090971368</v>
      </c>
      <c r="G129" s="16">
        <v>0.40416495410330183</v>
      </c>
      <c r="H129" s="16">
        <v>0.32196191259076584</v>
      </c>
      <c r="I129" s="16">
        <v>6.8502534593779972E-3</v>
      </c>
      <c r="J129" s="16">
        <v>2.0550760378133991E-2</v>
      </c>
      <c r="K129" s="16">
        <v>2.7401013837511989E-2</v>
      </c>
      <c r="L129" s="16">
        <v>8.199753390875463</v>
      </c>
      <c r="M129" s="16">
        <v>0.34936292642827788</v>
      </c>
      <c r="N129" s="16">
        <v>14.66639265652829</v>
      </c>
      <c r="O129" s="16">
        <v>4.7951774215645976E-2</v>
      </c>
      <c r="P129" s="16">
        <v>0.13015481572818194</v>
      </c>
      <c r="Q129" s="16" t="s">
        <v>356</v>
      </c>
      <c r="R129" s="16">
        <v>1.1439923277161255</v>
      </c>
      <c r="S129" s="16">
        <v>1.8906699547883272</v>
      </c>
      <c r="T129" s="16">
        <v>8.1586518701191952</v>
      </c>
      <c r="U129" s="16">
        <v>8.2203041512535963E-2</v>
      </c>
      <c r="V129" s="16">
        <v>62.994930812440067</v>
      </c>
    </row>
    <row r="130" spans="1:22" ht="12.75" customHeight="1" x14ac:dyDescent="0.2">
      <c r="A130" s="22" t="s">
        <v>381</v>
      </c>
      <c r="B130" s="16">
        <v>0.2186688533552002</v>
      </c>
      <c r="C130" s="16">
        <v>2.7333606669400025E-2</v>
      </c>
      <c r="D130" s="16">
        <v>8.2000820008200082E-2</v>
      </c>
      <c r="E130" s="16">
        <v>0.19133524668580021</v>
      </c>
      <c r="F130" s="16">
        <v>0.56033893672270063</v>
      </c>
      <c r="G130" s="16">
        <v>0.2050020500205002</v>
      </c>
      <c r="H130" s="16">
        <v>0.2186688533552002</v>
      </c>
      <c r="I130" s="16" t="s">
        <v>356</v>
      </c>
      <c r="J130" s="16">
        <v>2.7333606669400025E-2</v>
      </c>
      <c r="K130" s="16">
        <v>1.3666803334700012E-2</v>
      </c>
      <c r="L130" s="16">
        <v>7.161404947382807</v>
      </c>
      <c r="M130" s="16">
        <v>0.30066967336340028</v>
      </c>
      <c r="N130" s="16">
        <v>11.972119721197211</v>
      </c>
      <c r="O130" s="16" t="s">
        <v>356</v>
      </c>
      <c r="P130" s="16">
        <v>0.17766844335110019</v>
      </c>
      <c r="Q130" s="16" t="s">
        <v>356</v>
      </c>
      <c r="R130" s="16">
        <v>1.1343446767801013</v>
      </c>
      <c r="S130" s="16">
        <v>1.2983463167965013</v>
      </c>
      <c r="T130" s="16">
        <v>6.4780647806478058</v>
      </c>
      <c r="U130" s="16" t="s">
        <v>356</v>
      </c>
      <c r="V130" s="16">
        <v>69.933032663659972</v>
      </c>
    </row>
    <row r="131" spans="1:22" ht="12.75" customHeight="1" x14ac:dyDescent="0.2">
      <c r="A131" s="22" t="s">
        <v>382</v>
      </c>
      <c r="B131" s="16">
        <v>0.24896265560165973</v>
      </c>
      <c r="C131" s="16" t="s">
        <v>356</v>
      </c>
      <c r="D131" s="16" t="s">
        <v>356</v>
      </c>
      <c r="E131" s="16">
        <v>0.16597510373443983</v>
      </c>
      <c r="F131" s="16">
        <v>0.49792531120331945</v>
      </c>
      <c r="G131" s="16">
        <v>0.24896265560165973</v>
      </c>
      <c r="H131" s="16">
        <v>8.2987551867219914E-2</v>
      </c>
      <c r="I131" s="16" t="s">
        <v>356</v>
      </c>
      <c r="J131" s="16" t="s">
        <v>356</v>
      </c>
      <c r="K131" s="16" t="s">
        <v>356</v>
      </c>
      <c r="L131" s="16">
        <v>8.2987551867219906</v>
      </c>
      <c r="M131" s="16">
        <v>0.24896265560165973</v>
      </c>
      <c r="N131" s="16">
        <v>8.9626556016597512</v>
      </c>
      <c r="O131" s="16" t="s">
        <v>356</v>
      </c>
      <c r="P131" s="16">
        <v>0.24896265560165973</v>
      </c>
      <c r="Q131" s="16" t="s">
        <v>356</v>
      </c>
      <c r="R131" s="16">
        <v>1.2448132780082988</v>
      </c>
      <c r="S131" s="16">
        <v>2.904564315352697</v>
      </c>
      <c r="T131" s="16">
        <v>9.5435684647302903</v>
      </c>
      <c r="U131" s="16" t="s">
        <v>356</v>
      </c>
      <c r="V131" s="16">
        <v>67.302904564315355</v>
      </c>
    </row>
    <row r="132" spans="1:22" ht="12.75" customHeight="1" x14ac:dyDescent="0.2">
      <c r="A132" s="22" t="s">
        <v>383</v>
      </c>
      <c r="B132" s="16">
        <v>0.19251336898395724</v>
      </c>
      <c r="C132" s="16">
        <v>2.1390374331550801E-2</v>
      </c>
      <c r="D132" s="16">
        <v>4.2780748663101602E-2</v>
      </c>
      <c r="E132" s="16">
        <v>0.10695187165775401</v>
      </c>
      <c r="F132" s="16">
        <v>0.72727272727272729</v>
      </c>
      <c r="G132" s="16">
        <v>0.32085561497326204</v>
      </c>
      <c r="H132" s="16">
        <v>0.29946524064171121</v>
      </c>
      <c r="I132" s="16" t="s">
        <v>356</v>
      </c>
      <c r="J132" s="16">
        <v>4.2780748663101602E-2</v>
      </c>
      <c r="K132" s="16">
        <v>4.2780748663101602E-2</v>
      </c>
      <c r="L132" s="16">
        <v>16.021390374331553</v>
      </c>
      <c r="M132" s="16">
        <v>0.34224598930481281</v>
      </c>
      <c r="N132" s="16">
        <v>5.5187165775401068</v>
      </c>
      <c r="O132" s="16" t="s">
        <v>356</v>
      </c>
      <c r="P132" s="16">
        <v>0.29946524064171121</v>
      </c>
      <c r="Q132" s="16" t="s">
        <v>356</v>
      </c>
      <c r="R132" s="16">
        <v>1.1122994652406417</v>
      </c>
      <c r="S132" s="16">
        <v>9.7112299465240639</v>
      </c>
      <c r="T132" s="16">
        <v>9.4117647058823533</v>
      </c>
      <c r="U132" s="16">
        <v>2.1390374331550801E-2</v>
      </c>
      <c r="V132" s="16">
        <v>55.764705882352942</v>
      </c>
    </row>
    <row r="133" spans="1:22" ht="12.75" customHeight="1" x14ac:dyDescent="0.2">
      <c r="A133" s="22" t="s">
        <v>384</v>
      </c>
      <c r="B133" s="16">
        <v>0.12077294685990338</v>
      </c>
      <c r="C133" s="16" t="s">
        <v>356</v>
      </c>
      <c r="D133" s="16" t="s">
        <v>356</v>
      </c>
      <c r="E133" s="16">
        <v>0.48309178743961351</v>
      </c>
      <c r="F133" s="16">
        <v>0.36231884057971014</v>
      </c>
      <c r="G133" s="16">
        <v>0.60386473429951693</v>
      </c>
      <c r="H133" s="16" t="s">
        <v>356</v>
      </c>
      <c r="I133" s="16" t="s">
        <v>356</v>
      </c>
      <c r="J133" s="16" t="s">
        <v>356</v>
      </c>
      <c r="K133" s="16">
        <v>0.12077294685990338</v>
      </c>
      <c r="L133" s="16">
        <v>5.4347826086956523</v>
      </c>
      <c r="M133" s="16">
        <v>0.36231884057971014</v>
      </c>
      <c r="N133" s="16">
        <v>0.36231884057971014</v>
      </c>
      <c r="O133" s="16" t="s">
        <v>356</v>
      </c>
      <c r="P133" s="16">
        <v>0.48309178743961351</v>
      </c>
      <c r="Q133" s="16" t="s">
        <v>356</v>
      </c>
      <c r="R133" s="16">
        <v>0.72463768115942029</v>
      </c>
      <c r="S133" s="16">
        <v>6.7632850241545892</v>
      </c>
      <c r="T133" s="16">
        <v>23.067632850241544</v>
      </c>
      <c r="U133" s="16">
        <v>0.12077294685990338</v>
      </c>
      <c r="V133" s="16">
        <v>60.990338164251213</v>
      </c>
    </row>
    <row r="134" spans="1:22" ht="12.75" customHeight="1" x14ac:dyDescent="0.2">
      <c r="A134" s="34" t="s">
        <v>385</v>
      </c>
      <c r="B134" s="40">
        <v>0.35527202945905295</v>
      </c>
      <c r="C134" s="40" t="s">
        <v>356</v>
      </c>
      <c r="D134" s="40">
        <v>1.0372905969607386E-2</v>
      </c>
      <c r="E134" s="40">
        <v>0.18930553394533478</v>
      </c>
      <c r="F134" s="40">
        <v>0.52123852497277112</v>
      </c>
      <c r="G134" s="40">
        <v>0.23339038431616616</v>
      </c>
      <c r="H134" s="40">
        <v>0.14522068357450338</v>
      </c>
      <c r="I134" s="40">
        <v>5.1864529848036928E-3</v>
      </c>
      <c r="J134" s="40">
        <v>2.3339038431616617E-2</v>
      </c>
      <c r="K134" s="40">
        <v>2.8525491416420308E-2</v>
      </c>
      <c r="L134" s="40">
        <v>43.208339816399565</v>
      </c>
      <c r="M134" s="40">
        <v>0.19189876043773663</v>
      </c>
      <c r="N134" s="40">
        <v>12.12074062548623</v>
      </c>
      <c r="O134" s="40">
        <v>2.5932264924018464E-3</v>
      </c>
      <c r="P134" s="40">
        <v>0.22820393133136246</v>
      </c>
      <c r="Q134" s="40" t="s">
        <v>356</v>
      </c>
      <c r="R134" s="40">
        <v>0.70535760593330221</v>
      </c>
      <c r="S134" s="40">
        <v>3.9053990975571806</v>
      </c>
      <c r="T134" s="40">
        <v>5.7310305482080803</v>
      </c>
      <c r="U134" s="40" t="s">
        <v>356</v>
      </c>
      <c r="V134" s="40">
        <v>32.394585343083868</v>
      </c>
    </row>
    <row r="135" spans="1:22" ht="12.75" customHeight="1" x14ac:dyDescent="0.2">
      <c r="A135" s="34" t="s">
        <v>386</v>
      </c>
      <c r="B135" s="40">
        <v>0.41021982431890136</v>
      </c>
      <c r="C135" s="40">
        <v>1.1147277834752754E-2</v>
      </c>
      <c r="D135" s="40">
        <v>6.0195300307664866E-2</v>
      </c>
      <c r="E135" s="40">
        <v>0.27199357916796718</v>
      </c>
      <c r="F135" s="40">
        <v>1.0344673830650555</v>
      </c>
      <c r="G135" s="40">
        <v>0.59526463637579707</v>
      </c>
      <c r="H135" s="40">
        <v>0.21848664556115396</v>
      </c>
      <c r="I135" s="40">
        <v>2.2294555669505507E-3</v>
      </c>
      <c r="J135" s="40">
        <v>5.5736389173763765E-2</v>
      </c>
      <c r="K135" s="40">
        <v>4.0130200205109913E-2</v>
      </c>
      <c r="L135" s="40">
        <v>18.963749052481386</v>
      </c>
      <c r="M135" s="40">
        <v>0.30097650153832434</v>
      </c>
      <c r="N135" s="40">
        <v>10.008026040041022</v>
      </c>
      <c r="O135" s="40">
        <v>1.5606188968653853E-2</v>
      </c>
      <c r="P135" s="40">
        <v>0.18950372319079681</v>
      </c>
      <c r="Q135" s="40">
        <v>2.2294555669505507E-3</v>
      </c>
      <c r="R135" s="40">
        <v>0.9341418825522807</v>
      </c>
      <c r="S135" s="40">
        <v>2.2807330449904133</v>
      </c>
      <c r="T135" s="40">
        <v>9.4974807152093454</v>
      </c>
      <c r="U135" s="40">
        <v>4.0130200205109913E-2</v>
      </c>
      <c r="V135" s="40">
        <v>55.067552503678598</v>
      </c>
    </row>
    <row r="136" spans="1:22" ht="12.75" customHeight="1" x14ac:dyDescent="0.2">
      <c r="A136" s="34" t="s">
        <v>388</v>
      </c>
      <c r="B136" s="40">
        <v>0.20656741933186124</v>
      </c>
      <c r="C136" s="40" t="s">
        <v>356</v>
      </c>
      <c r="D136" s="40">
        <v>2.136904337915806E-2</v>
      </c>
      <c r="E136" s="40">
        <v>0.11396823135550965</v>
      </c>
      <c r="F136" s="40">
        <v>0.47724196880119668</v>
      </c>
      <c r="G136" s="40">
        <v>0.17095234703326448</v>
      </c>
      <c r="H136" s="40">
        <v>0.29204359284849346</v>
      </c>
      <c r="I136" s="40" t="s">
        <v>356</v>
      </c>
      <c r="J136" s="40">
        <v>2.8492057838877413E-2</v>
      </c>
      <c r="K136" s="40">
        <v>2.8492057838877413E-2</v>
      </c>
      <c r="L136" s="40">
        <v>10.869720065531734</v>
      </c>
      <c r="M136" s="40">
        <v>0.25642852054989673</v>
      </c>
      <c r="N136" s="40">
        <v>28.983545836598047</v>
      </c>
      <c r="O136" s="40" t="s">
        <v>356</v>
      </c>
      <c r="P136" s="40">
        <v>0.19944440487214191</v>
      </c>
      <c r="Q136" s="40" t="s">
        <v>356</v>
      </c>
      <c r="R136" s="40">
        <v>0.65531733029418049</v>
      </c>
      <c r="S136" s="40">
        <v>1.5029560510007836</v>
      </c>
      <c r="T136" s="40">
        <v>7.5147802550039184</v>
      </c>
      <c r="U136" s="40" t="s">
        <v>356</v>
      </c>
      <c r="V136" s="40">
        <v>48.678680817722061</v>
      </c>
    </row>
    <row r="137" spans="1:22" ht="12.75" customHeight="1" x14ac:dyDescent="0.2">
      <c r="A137" s="34" t="s">
        <v>387</v>
      </c>
      <c r="B137" s="40">
        <v>0.4753194719225553</v>
      </c>
      <c r="C137" s="40">
        <v>8.7100426792091276E-3</v>
      </c>
      <c r="D137" s="40">
        <v>3.8573046150783281E-2</v>
      </c>
      <c r="E137" s="40">
        <v>0.2687670312441674</v>
      </c>
      <c r="F137" s="40">
        <v>0.96308186195826639</v>
      </c>
      <c r="G137" s="40">
        <v>0.34715741535704953</v>
      </c>
      <c r="H137" s="40">
        <v>0.46412084562071493</v>
      </c>
      <c r="I137" s="40" t="s">
        <v>356</v>
      </c>
      <c r="J137" s="40">
        <v>3.9817337962098874E-2</v>
      </c>
      <c r="K137" s="40">
        <v>3.3595878905520925E-2</v>
      </c>
      <c r="L137" s="40">
        <v>5.4101807956001844</v>
      </c>
      <c r="M137" s="40">
        <v>0.28743140841390125</v>
      </c>
      <c r="N137" s="40">
        <v>22.575186332698742</v>
      </c>
      <c r="O137" s="40">
        <v>9.9543344905247185E-3</v>
      </c>
      <c r="P137" s="40">
        <v>0.26503415581022061</v>
      </c>
      <c r="Q137" s="40">
        <v>1.2442918113155898E-3</v>
      </c>
      <c r="R137" s="40">
        <v>0.99916632448641862</v>
      </c>
      <c r="S137" s="40">
        <v>3.200318538703697</v>
      </c>
      <c r="T137" s="40">
        <v>9.2612639516219346</v>
      </c>
      <c r="U137" s="40">
        <v>4.9771672452623593E-3</v>
      </c>
      <c r="V137" s="40">
        <v>55.346099767317433</v>
      </c>
    </row>
    <row r="138" spans="1:22" ht="12.75" customHeight="1" x14ac:dyDescent="0.2">
      <c r="A138" s="21" t="s">
        <v>421</v>
      </c>
      <c r="B138" s="16">
        <v>0.35190583022361965</v>
      </c>
      <c r="C138" s="16">
        <v>0.11189374569908414</v>
      </c>
      <c r="D138" s="16">
        <v>4.0841217180165715E-2</v>
      </c>
      <c r="E138" s="16">
        <v>0.25511774019391187</v>
      </c>
      <c r="F138" s="16">
        <v>0.828573186901718</v>
      </c>
      <c r="G138" s="16">
        <v>0.41848260891457473</v>
      </c>
      <c r="H138" s="16">
        <v>0.33735964328273871</v>
      </c>
      <c r="I138" s="16">
        <v>1.7902999311853462E-2</v>
      </c>
      <c r="J138" s="16">
        <v>3.5246529895211508E-2</v>
      </c>
      <c r="K138" s="16">
        <v>3.0770780067248139E-2</v>
      </c>
      <c r="L138" s="16">
        <v>14.710111278330098</v>
      </c>
      <c r="M138" s="16">
        <v>0.31274301922894021</v>
      </c>
      <c r="N138" s="16">
        <v>17.180165714637379</v>
      </c>
      <c r="O138" s="16">
        <v>1.2867780755394678E-2</v>
      </c>
      <c r="P138" s="16">
        <v>0.23889314706754464</v>
      </c>
      <c r="Q138" s="16">
        <v>1.6784061854862623E-3</v>
      </c>
      <c r="R138" s="16">
        <v>1.029422460431574</v>
      </c>
      <c r="S138" s="16">
        <v>3.1649145970985955</v>
      </c>
      <c r="T138" s="16">
        <v>8.6001532944316068</v>
      </c>
      <c r="U138" s="16">
        <v>2.8532905153266459E-2</v>
      </c>
      <c r="V138" s="16">
        <v>52.292423115009989</v>
      </c>
    </row>
    <row r="139" spans="1:22" ht="12.75" customHeight="1" x14ac:dyDescent="0.2">
      <c r="A139" s="21" t="s">
        <v>399</v>
      </c>
      <c r="B139" s="16">
        <v>0.16107382550335569</v>
      </c>
      <c r="C139" s="16" t="s">
        <v>356</v>
      </c>
      <c r="D139" s="16" t="s">
        <v>356</v>
      </c>
      <c r="E139" s="16">
        <v>0.17897091722595079</v>
      </c>
      <c r="F139" s="16">
        <v>0.43847874720357943</v>
      </c>
      <c r="G139" s="16">
        <v>0.11633109619686802</v>
      </c>
      <c r="H139" s="16">
        <v>0.19686800894854586</v>
      </c>
      <c r="I139" s="16" t="s">
        <v>356</v>
      </c>
      <c r="J139" s="16">
        <v>2.6845637583892613E-2</v>
      </c>
      <c r="K139" s="16">
        <v>2.6845637583892613E-2</v>
      </c>
      <c r="L139" s="16">
        <v>4.8680089485458611</v>
      </c>
      <c r="M139" s="16">
        <v>0.16107382550335569</v>
      </c>
      <c r="N139" s="16">
        <v>39.418344519015655</v>
      </c>
      <c r="O139" s="16" t="s">
        <v>356</v>
      </c>
      <c r="P139" s="16">
        <v>0.17002237136465323</v>
      </c>
      <c r="Q139" s="16" t="s">
        <v>356</v>
      </c>
      <c r="R139" s="16">
        <v>1.145413870246085</v>
      </c>
      <c r="S139" s="16">
        <v>0.76062639821029077</v>
      </c>
      <c r="T139" s="16">
        <v>3.8210290827740496</v>
      </c>
      <c r="U139" s="16" t="s">
        <v>356</v>
      </c>
      <c r="V139" s="16">
        <v>48.510067114093957</v>
      </c>
    </row>
    <row r="140" spans="1:22" ht="12.75" customHeight="1" x14ac:dyDescent="0.2">
      <c r="A140" s="21" t="s">
        <v>400</v>
      </c>
      <c r="B140" s="16">
        <v>0.16666666666666669</v>
      </c>
      <c r="C140" s="16" t="s">
        <v>356</v>
      </c>
      <c r="D140" s="16" t="s">
        <v>356</v>
      </c>
      <c r="E140" s="16">
        <v>0.1111111111111111</v>
      </c>
      <c r="F140" s="16">
        <v>0.55555555555555558</v>
      </c>
      <c r="G140" s="16">
        <v>0.16666666666666669</v>
      </c>
      <c r="H140" s="16">
        <v>0.19444444444444445</v>
      </c>
      <c r="I140" s="16" t="s">
        <v>356</v>
      </c>
      <c r="J140" s="16">
        <v>2.7777777777777776E-2</v>
      </c>
      <c r="K140" s="16">
        <v>5.5555555555555552E-2</v>
      </c>
      <c r="L140" s="16">
        <v>42.083333333333336</v>
      </c>
      <c r="M140" s="16">
        <v>0.1111111111111111</v>
      </c>
      <c r="N140" s="16">
        <v>2.9444444444444442</v>
      </c>
      <c r="O140" s="16" t="s">
        <v>356</v>
      </c>
      <c r="P140" s="16">
        <v>1.1388888888888888</v>
      </c>
      <c r="Q140" s="16" t="s">
        <v>356</v>
      </c>
      <c r="R140" s="16">
        <v>0.75</v>
      </c>
      <c r="S140" s="16">
        <v>2.166666666666667</v>
      </c>
      <c r="T140" s="16">
        <v>8.3055555555555554</v>
      </c>
      <c r="U140" s="16" t="s">
        <v>356</v>
      </c>
      <c r="V140" s="16">
        <v>41.222222222222221</v>
      </c>
    </row>
    <row r="141" spans="1:22" ht="12.75" customHeight="1" x14ac:dyDescent="0.2">
      <c r="A141" s="21" t="s">
        <v>401</v>
      </c>
      <c r="B141" s="16">
        <v>0.47819971870604777</v>
      </c>
      <c r="C141" s="16">
        <v>2.8129395218002812E-2</v>
      </c>
      <c r="D141" s="16">
        <v>5.6258790436005623E-2</v>
      </c>
      <c r="E141" s="16">
        <v>0.42194092827004215</v>
      </c>
      <c r="F141" s="16">
        <v>0.50632911392405067</v>
      </c>
      <c r="G141" s="16">
        <v>0.25316455696202533</v>
      </c>
      <c r="H141" s="16">
        <v>0.50632911392405067</v>
      </c>
      <c r="I141" s="16" t="s">
        <v>356</v>
      </c>
      <c r="J141" s="16">
        <v>5.6258790436005623E-2</v>
      </c>
      <c r="K141" s="16">
        <v>2.8129395218002812E-2</v>
      </c>
      <c r="L141" s="16">
        <v>0.78762306610407873</v>
      </c>
      <c r="M141" s="16">
        <v>0.61884669479606191</v>
      </c>
      <c r="N141" s="16">
        <v>4.3319268635724333</v>
      </c>
      <c r="O141" s="16" t="s">
        <v>356</v>
      </c>
      <c r="P141" s="16">
        <v>0.25316455696202533</v>
      </c>
      <c r="Q141" s="16">
        <v>2.8129395218002812E-2</v>
      </c>
      <c r="R141" s="16">
        <v>0.5344585091420534</v>
      </c>
      <c r="S141" s="16">
        <v>2.4753867791842477</v>
      </c>
      <c r="T141" s="16">
        <v>7.7074542897327705</v>
      </c>
      <c r="U141" s="16">
        <v>2.8129395218002812E-2</v>
      </c>
      <c r="V141" s="16">
        <v>80.900140646976098</v>
      </c>
    </row>
    <row r="142" spans="1:22" ht="12.75" customHeight="1" x14ac:dyDescent="0.2">
      <c r="A142" s="21" t="s">
        <v>402</v>
      </c>
      <c r="B142" s="16">
        <v>2.2436616558223019E-2</v>
      </c>
      <c r="C142" s="16" t="s">
        <v>356</v>
      </c>
      <c r="D142" s="16" t="s">
        <v>356</v>
      </c>
      <c r="E142" s="16">
        <v>2.2436616558223019E-2</v>
      </c>
      <c r="F142" s="16" t="s">
        <v>356</v>
      </c>
      <c r="G142" s="16" t="s">
        <v>356</v>
      </c>
      <c r="H142" s="16">
        <v>4.4873233116446039E-2</v>
      </c>
      <c r="I142" s="16" t="s">
        <v>356</v>
      </c>
      <c r="J142" s="16" t="s">
        <v>356</v>
      </c>
      <c r="K142" s="16">
        <v>2.2436616558223019E-2</v>
      </c>
      <c r="L142" s="16">
        <v>7.8303791788198334</v>
      </c>
      <c r="M142" s="16">
        <v>4.4873233116446039E-2</v>
      </c>
      <c r="N142" s="16">
        <v>54.610724702714833</v>
      </c>
      <c r="O142" s="16" t="s">
        <v>356</v>
      </c>
      <c r="P142" s="16">
        <v>4.4873233116446039E-2</v>
      </c>
      <c r="Q142" s="16" t="s">
        <v>356</v>
      </c>
      <c r="R142" s="16">
        <v>0.2019295490240072</v>
      </c>
      <c r="S142" s="16">
        <v>0.35898586493156831</v>
      </c>
      <c r="T142" s="16">
        <v>4.8238725600179491</v>
      </c>
      <c r="U142" s="16" t="s">
        <v>356</v>
      </c>
      <c r="V142" s="16">
        <v>31.972178595467803</v>
      </c>
    </row>
    <row r="143" spans="1:22" ht="12.75" customHeight="1" x14ac:dyDescent="0.2">
      <c r="A143" s="21" t="s">
        <v>403</v>
      </c>
      <c r="B143" s="16">
        <v>6.2383031815346227E-2</v>
      </c>
      <c r="C143" s="16" t="s">
        <v>356</v>
      </c>
      <c r="D143" s="16" t="s">
        <v>356</v>
      </c>
      <c r="E143" s="16" t="s">
        <v>356</v>
      </c>
      <c r="F143" s="16">
        <v>0.24953212726138491</v>
      </c>
      <c r="G143" s="16" t="s">
        <v>356</v>
      </c>
      <c r="H143" s="16">
        <v>0.68621334996880845</v>
      </c>
      <c r="I143" s="16">
        <v>0.12476606363069245</v>
      </c>
      <c r="J143" s="16" t="s">
        <v>356</v>
      </c>
      <c r="K143" s="16" t="s">
        <v>356</v>
      </c>
      <c r="L143" s="16">
        <v>19.900187149095448</v>
      </c>
      <c r="M143" s="16">
        <v>0.24953212726138491</v>
      </c>
      <c r="N143" s="16">
        <v>5.8016219588271989</v>
      </c>
      <c r="O143" s="16" t="s">
        <v>356</v>
      </c>
      <c r="P143" s="16">
        <v>6.2383031815346227E-2</v>
      </c>
      <c r="Q143" s="16" t="s">
        <v>356</v>
      </c>
      <c r="R143" s="16">
        <v>0.93574547723019341</v>
      </c>
      <c r="S143" s="16">
        <v>1.0605115408608858</v>
      </c>
      <c r="T143" s="16">
        <v>18.340611353711793</v>
      </c>
      <c r="U143" s="16" t="s">
        <v>356</v>
      </c>
      <c r="V143" s="16">
        <v>52.526512788521515</v>
      </c>
    </row>
    <row r="144" spans="1:22" ht="12.75" customHeight="1" x14ac:dyDescent="0.2">
      <c r="A144" s="21" t="s">
        <v>404</v>
      </c>
      <c r="B144" s="16">
        <v>0.13333333333333333</v>
      </c>
      <c r="C144" s="16">
        <v>8.8888888888888892E-2</v>
      </c>
      <c r="D144" s="16">
        <v>4.4444444444444446E-2</v>
      </c>
      <c r="E144" s="16">
        <v>0.31111111111111112</v>
      </c>
      <c r="F144" s="16">
        <v>1.0666666666666667</v>
      </c>
      <c r="G144" s="16">
        <v>0.17777777777777778</v>
      </c>
      <c r="H144" s="16">
        <v>0.13333333333333333</v>
      </c>
      <c r="I144" s="16" t="s">
        <v>356</v>
      </c>
      <c r="J144" s="16" t="s">
        <v>356</v>
      </c>
      <c r="K144" s="16" t="s">
        <v>356</v>
      </c>
      <c r="L144" s="16">
        <v>15.066666666666666</v>
      </c>
      <c r="M144" s="16">
        <v>0.44444444444444442</v>
      </c>
      <c r="N144" s="16">
        <v>29.466666666666669</v>
      </c>
      <c r="O144" s="16" t="s">
        <v>356</v>
      </c>
      <c r="P144" s="16">
        <v>0.44444444444444442</v>
      </c>
      <c r="Q144" s="16" t="s">
        <v>356</v>
      </c>
      <c r="R144" s="16">
        <v>1.4222222222222223</v>
      </c>
      <c r="S144" s="16">
        <v>2.4</v>
      </c>
      <c r="T144" s="16">
        <v>9.2888888888888879</v>
      </c>
      <c r="U144" s="16" t="s">
        <v>356</v>
      </c>
      <c r="V144" s="16">
        <v>39.511111111111113</v>
      </c>
    </row>
    <row r="145" spans="1:22" ht="12.75" customHeight="1" x14ac:dyDescent="0.2">
      <c r="A145" s="21" t="s">
        <v>405</v>
      </c>
      <c r="B145" s="16">
        <v>1.1363636363636365</v>
      </c>
      <c r="C145" s="16" t="s">
        <v>356</v>
      </c>
      <c r="D145" s="16">
        <v>0.28409090909090912</v>
      </c>
      <c r="E145" s="16" t="s">
        <v>356</v>
      </c>
      <c r="F145" s="16" t="s">
        <v>356</v>
      </c>
      <c r="G145" s="16" t="s">
        <v>356</v>
      </c>
      <c r="H145" s="16" t="s">
        <v>356</v>
      </c>
      <c r="I145" s="16" t="s">
        <v>356</v>
      </c>
      <c r="J145" s="16" t="s">
        <v>356</v>
      </c>
      <c r="K145" s="16" t="s">
        <v>356</v>
      </c>
      <c r="L145" s="16">
        <v>11.079545454545455</v>
      </c>
      <c r="M145" s="16">
        <v>0.56818181818181823</v>
      </c>
      <c r="N145" s="16">
        <v>7.1022727272727275</v>
      </c>
      <c r="O145" s="16" t="s">
        <v>356</v>
      </c>
      <c r="P145" s="16" t="s">
        <v>356</v>
      </c>
      <c r="Q145" s="16" t="s">
        <v>356</v>
      </c>
      <c r="R145" s="16">
        <v>3.125</v>
      </c>
      <c r="S145" s="16">
        <v>4.8295454545454541</v>
      </c>
      <c r="T145" s="16">
        <v>15.056818181818182</v>
      </c>
      <c r="U145" s="16">
        <v>0.28409090909090912</v>
      </c>
      <c r="V145" s="16">
        <v>56.534090909090907</v>
      </c>
    </row>
    <row r="146" spans="1:22" ht="12.75" customHeight="1" x14ac:dyDescent="0.2">
      <c r="A146" s="21" t="s">
        <v>406</v>
      </c>
      <c r="B146" s="16">
        <v>0.37037037037037041</v>
      </c>
      <c r="C146" s="16" t="s">
        <v>356</v>
      </c>
      <c r="D146" s="16" t="s">
        <v>356</v>
      </c>
      <c r="E146" s="16" t="s">
        <v>356</v>
      </c>
      <c r="F146" s="16">
        <v>0.37037037037037041</v>
      </c>
      <c r="G146" s="16" t="s">
        <v>356</v>
      </c>
      <c r="H146" s="16">
        <v>0.74074074074074081</v>
      </c>
      <c r="I146" s="16" t="s">
        <v>356</v>
      </c>
      <c r="J146" s="16" t="s">
        <v>356</v>
      </c>
      <c r="K146" s="16" t="s">
        <v>356</v>
      </c>
      <c r="L146" s="16">
        <v>5.1851851851851851</v>
      </c>
      <c r="M146" s="16">
        <v>0.37037037037037041</v>
      </c>
      <c r="N146" s="16">
        <v>12.592592592592592</v>
      </c>
      <c r="O146" s="16" t="s">
        <v>356</v>
      </c>
      <c r="P146" s="16" t="s">
        <v>356</v>
      </c>
      <c r="Q146" s="16" t="s">
        <v>356</v>
      </c>
      <c r="R146" s="16">
        <v>2.5925925925925926</v>
      </c>
      <c r="S146" s="16">
        <v>3.3333333333333335</v>
      </c>
      <c r="T146" s="16">
        <v>14.814814814814813</v>
      </c>
      <c r="U146" s="16" t="s">
        <v>356</v>
      </c>
      <c r="V146" s="16">
        <v>59.629629629629633</v>
      </c>
    </row>
    <row r="147" spans="1:22" ht="12.75" customHeight="1" x14ac:dyDescent="0.2">
      <c r="A147" s="21" t="s">
        <v>407</v>
      </c>
      <c r="B147" s="16" t="s">
        <v>356</v>
      </c>
      <c r="C147" s="16" t="s">
        <v>356</v>
      </c>
      <c r="D147" s="16" t="s">
        <v>356</v>
      </c>
      <c r="E147" s="16" t="s">
        <v>356</v>
      </c>
      <c r="F147" s="16">
        <v>0.14992503748125938</v>
      </c>
      <c r="G147" s="16">
        <v>0.14992503748125938</v>
      </c>
      <c r="H147" s="16" t="s">
        <v>356</v>
      </c>
      <c r="I147" s="16" t="s">
        <v>356</v>
      </c>
      <c r="J147" s="16" t="s">
        <v>356</v>
      </c>
      <c r="K147" s="16" t="s">
        <v>356</v>
      </c>
      <c r="L147" s="16">
        <v>8.695652173913043</v>
      </c>
      <c r="M147" s="16">
        <v>0.14992503748125938</v>
      </c>
      <c r="N147" s="16">
        <v>40.329835082458771</v>
      </c>
      <c r="O147" s="16" t="s">
        <v>356</v>
      </c>
      <c r="P147" s="16" t="s">
        <v>356</v>
      </c>
      <c r="Q147" s="16" t="s">
        <v>356</v>
      </c>
      <c r="R147" s="16">
        <v>0.7496251874062968</v>
      </c>
      <c r="S147" s="16">
        <v>1.6491754122938531</v>
      </c>
      <c r="T147" s="16">
        <v>2.5487256371814091</v>
      </c>
      <c r="U147" s="16" t="s">
        <v>356</v>
      </c>
      <c r="V147" s="16">
        <v>45.57721139430285</v>
      </c>
    </row>
    <row r="148" spans="1:22" ht="12.75" customHeight="1" x14ac:dyDescent="0.2">
      <c r="A148" s="21" t="s">
        <v>408</v>
      </c>
      <c r="B148" s="16">
        <v>0.49180327868852464</v>
      </c>
      <c r="C148" s="16" t="s">
        <v>356</v>
      </c>
      <c r="D148" s="16">
        <v>0.10928961748633879</v>
      </c>
      <c r="E148" s="16">
        <v>0.21857923497267759</v>
      </c>
      <c r="F148" s="16">
        <v>2.1857923497267762</v>
      </c>
      <c r="G148" s="16">
        <v>0.87431693989071035</v>
      </c>
      <c r="H148" s="16">
        <v>0.32786885245901637</v>
      </c>
      <c r="I148" s="16">
        <v>5.4644808743169397E-2</v>
      </c>
      <c r="J148" s="16">
        <v>0.16393442622950818</v>
      </c>
      <c r="K148" s="16" t="s">
        <v>356</v>
      </c>
      <c r="L148" s="16">
        <v>8.1967213114754092</v>
      </c>
      <c r="M148" s="16">
        <v>0.43715846994535518</v>
      </c>
      <c r="N148" s="16">
        <v>25.245901639344265</v>
      </c>
      <c r="O148" s="16">
        <v>0.10928961748633879</v>
      </c>
      <c r="P148" s="16">
        <v>0.43715846994535518</v>
      </c>
      <c r="Q148" s="16" t="s">
        <v>356</v>
      </c>
      <c r="R148" s="16">
        <v>0.87431693989071035</v>
      </c>
      <c r="S148" s="16">
        <v>2.9508196721311477</v>
      </c>
      <c r="T148" s="16">
        <v>5.081967213114754</v>
      </c>
      <c r="U148" s="16" t="s">
        <v>356</v>
      </c>
      <c r="V148" s="16">
        <v>52.240437158469945</v>
      </c>
    </row>
    <row r="149" spans="1:22" ht="12.75" customHeight="1" x14ac:dyDescent="0.2">
      <c r="A149" s="21" t="s">
        <v>409</v>
      </c>
      <c r="B149" s="16">
        <v>0.26829016613352596</v>
      </c>
      <c r="C149" s="16">
        <v>6.1913115261582913E-2</v>
      </c>
      <c r="D149" s="16">
        <v>2.0637705087194303E-2</v>
      </c>
      <c r="E149" s="16">
        <v>0.12382623052316583</v>
      </c>
      <c r="F149" s="16">
        <v>0.43339180683108042</v>
      </c>
      <c r="G149" s="16">
        <v>0.22701475595913734</v>
      </c>
      <c r="H149" s="16">
        <v>0.24765246104633165</v>
      </c>
      <c r="I149" s="16">
        <v>1.0318852543597152E-2</v>
      </c>
      <c r="J149" s="16">
        <v>1.0318852543597152E-2</v>
      </c>
      <c r="K149" s="16">
        <v>2.0637705087194303E-2</v>
      </c>
      <c r="L149" s="16">
        <v>27.076669074398929</v>
      </c>
      <c r="M149" s="16">
        <v>0.26829016613352596</v>
      </c>
      <c r="N149" s="16">
        <v>12.743782891342484</v>
      </c>
      <c r="O149" s="16" t="s">
        <v>356</v>
      </c>
      <c r="P149" s="16">
        <v>8.2550820348777212E-2</v>
      </c>
      <c r="Q149" s="16" t="s">
        <v>356</v>
      </c>
      <c r="R149" s="16">
        <v>0.72231967805180064</v>
      </c>
      <c r="S149" s="16">
        <v>1.2382623052316581</v>
      </c>
      <c r="T149" s="16">
        <v>6.1809926736146945</v>
      </c>
      <c r="U149" s="16">
        <v>1.0318852543597152E-2</v>
      </c>
      <c r="V149" s="16">
        <v>50.252811887318124</v>
      </c>
    </row>
    <row r="150" spans="1:22" ht="12.75" customHeight="1" x14ac:dyDescent="0.2">
      <c r="A150" s="21" t="s">
        <v>410</v>
      </c>
      <c r="B150" s="16">
        <v>0.71507773075965697</v>
      </c>
      <c r="C150" s="16">
        <v>4.5258084225294742E-3</v>
      </c>
      <c r="D150" s="16">
        <v>4.0732275802765269E-2</v>
      </c>
      <c r="E150" s="16">
        <v>0.3462243443235048</v>
      </c>
      <c r="F150" s="16">
        <v>1.1563440519562806</v>
      </c>
      <c r="G150" s="16">
        <v>0.48426150121065376</v>
      </c>
      <c r="H150" s="16">
        <v>0.62003575388653798</v>
      </c>
      <c r="I150" s="16">
        <v>5.8835509492883166E-2</v>
      </c>
      <c r="J150" s="16">
        <v>4.5258084225294738E-2</v>
      </c>
      <c r="K150" s="16">
        <v>9.0516168450589483E-3</v>
      </c>
      <c r="L150" s="16">
        <v>1.1291892014211038</v>
      </c>
      <c r="M150" s="16">
        <v>0.35753886537982849</v>
      </c>
      <c r="N150" s="16">
        <v>22.221719354619719</v>
      </c>
      <c r="O150" s="16">
        <v>9.0516168450589483E-3</v>
      </c>
      <c r="P150" s="16">
        <v>0.28286302640809213</v>
      </c>
      <c r="Q150" s="16">
        <v>2.2629042112647371E-3</v>
      </c>
      <c r="R150" s="16">
        <v>1.0250956077029261</v>
      </c>
      <c r="S150" s="16">
        <v>4.0302324002624967</v>
      </c>
      <c r="T150" s="16">
        <v>11.828200312280782</v>
      </c>
      <c r="U150" s="16">
        <v>9.0516168450589483E-3</v>
      </c>
      <c r="V150" s="16">
        <v>55.624448417098506</v>
      </c>
    </row>
    <row r="151" spans="1:22" ht="12.75" customHeight="1" x14ac:dyDescent="0.2">
      <c r="A151" s="21" t="s">
        <v>411</v>
      </c>
      <c r="B151" s="16">
        <v>1.7301038062283735E-2</v>
      </c>
      <c r="C151" s="16" t="s">
        <v>356</v>
      </c>
      <c r="D151" s="16" t="s">
        <v>356</v>
      </c>
      <c r="E151" s="16">
        <v>1.7301038062283735E-2</v>
      </c>
      <c r="F151" s="16">
        <v>6.920415224913494E-2</v>
      </c>
      <c r="G151" s="16">
        <v>0.28546712802768165</v>
      </c>
      <c r="H151" s="16">
        <v>2.5951557093425608E-2</v>
      </c>
      <c r="I151" s="16" t="s">
        <v>356</v>
      </c>
      <c r="J151" s="16" t="s">
        <v>356</v>
      </c>
      <c r="K151" s="16">
        <v>2.5951557093425608E-2</v>
      </c>
      <c r="L151" s="16">
        <v>15.873702422145328</v>
      </c>
      <c r="M151" s="16">
        <v>0.20761245674740486</v>
      </c>
      <c r="N151" s="16">
        <v>24.71453287197232</v>
      </c>
      <c r="O151" s="16" t="s">
        <v>356</v>
      </c>
      <c r="P151" s="16">
        <v>8.6505190311418692E-2</v>
      </c>
      <c r="Q151" s="16" t="s">
        <v>356</v>
      </c>
      <c r="R151" s="16">
        <v>0.5709342560553633</v>
      </c>
      <c r="S151" s="16">
        <v>1.894463667820069</v>
      </c>
      <c r="T151" s="16">
        <v>9.3512110726643609</v>
      </c>
      <c r="U151" s="16" t="s">
        <v>356</v>
      </c>
      <c r="V151" s="16">
        <v>46.859861591695498</v>
      </c>
    </row>
    <row r="152" spans="1:22" ht="12.75" customHeight="1" x14ac:dyDescent="0.2">
      <c r="A152" s="21" t="s">
        <v>412</v>
      </c>
      <c r="B152" s="16">
        <v>0.23621466007234077</v>
      </c>
      <c r="C152" s="16" t="s">
        <v>356</v>
      </c>
      <c r="D152" s="16">
        <v>5.1671956890824537E-2</v>
      </c>
      <c r="E152" s="16">
        <v>0.2288329519450801</v>
      </c>
      <c r="F152" s="16">
        <v>1.0555842621982727</v>
      </c>
      <c r="G152" s="16">
        <v>0.18454270318151619</v>
      </c>
      <c r="H152" s="16">
        <v>0.46504761201742079</v>
      </c>
      <c r="I152" s="16" t="s">
        <v>356</v>
      </c>
      <c r="J152" s="16">
        <v>2.9526832509042596E-2</v>
      </c>
      <c r="K152" s="16">
        <v>2.9526832509042596E-2</v>
      </c>
      <c r="L152" s="16">
        <v>9.795526684874881</v>
      </c>
      <c r="M152" s="16">
        <v>0.19930611943603749</v>
      </c>
      <c r="N152" s="16">
        <v>20.727836421347902</v>
      </c>
      <c r="O152" s="16">
        <v>1.4763416254521298E-2</v>
      </c>
      <c r="P152" s="16">
        <v>0.23621466007234077</v>
      </c>
      <c r="Q152" s="16" t="s">
        <v>356</v>
      </c>
      <c r="R152" s="16">
        <v>0.98176718092566617</v>
      </c>
      <c r="S152" s="16">
        <v>1.2401269653797888</v>
      </c>
      <c r="T152" s="16">
        <v>4.3773529194655643</v>
      </c>
      <c r="U152" s="16">
        <v>7.3817081272606489E-3</v>
      </c>
      <c r="V152" s="16">
        <v>60.138776112792499</v>
      </c>
    </row>
    <row r="153" spans="1:22" ht="12.75" customHeight="1" x14ac:dyDescent="0.2">
      <c r="A153" s="21" t="s">
        <v>413</v>
      </c>
      <c r="B153" s="16">
        <v>0.6960556844547563</v>
      </c>
      <c r="C153" s="16">
        <v>1.7847581652686059E-2</v>
      </c>
      <c r="D153" s="16">
        <v>8.3288714379201614E-2</v>
      </c>
      <c r="E153" s="16">
        <v>0.32125646974834909</v>
      </c>
      <c r="F153" s="16">
        <v>1.8145041346897495</v>
      </c>
      <c r="G153" s="16">
        <v>1.0708548991611637</v>
      </c>
      <c r="H153" s="16">
        <v>0.29151050032720566</v>
      </c>
      <c r="I153" s="16" t="s">
        <v>356</v>
      </c>
      <c r="J153" s="16">
        <v>8.923790826343031E-2</v>
      </c>
      <c r="K153" s="16">
        <v>5.9491938842286873E-2</v>
      </c>
      <c r="L153" s="16">
        <v>30.328990421797847</v>
      </c>
      <c r="M153" s="16">
        <v>0.30935808197989173</v>
      </c>
      <c r="N153" s="16">
        <v>2.1774049616276994</v>
      </c>
      <c r="O153" s="16" t="s">
        <v>356</v>
      </c>
      <c r="P153" s="16">
        <v>0.30340888809566302</v>
      </c>
      <c r="Q153" s="16">
        <v>5.949193884228687E-3</v>
      </c>
      <c r="R153" s="16">
        <v>0.9756677970135047</v>
      </c>
      <c r="S153" s="16">
        <v>2.6176453090606224</v>
      </c>
      <c r="T153" s="16">
        <v>9.1796061633648645</v>
      </c>
      <c r="U153" s="16">
        <v>4.1644357189600807E-2</v>
      </c>
      <c r="V153" s="16">
        <v>49.616276994467249</v>
      </c>
    </row>
    <row r="154" spans="1:22" ht="12.75" customHeight="1" x14ac:dyDescent="0.2">
      <c r="A154" s="21" t="s">
        <v>414</v>
      </c>
      <c r="B154" s="16">
        <v>0.42979942693409745</v>
      </c>
      <c r="C154" s="16">
        <v>0.14326647564469913</v>
      </c>
      <c r="D154" s="16" t="s">
        <v>356</v>
      </c>
      <c r="E154" s="16" t="s">
        <v>356</v>
      </c>
      <c r="F154" s="16">
        <v>1.1461318051575931</v>
      </c>
      <c r="G154" s="16">
        <v>0.42979942693409745</v>
      </c>
      <c r="H154" s="16">
        <v>0.14326647564469913</v>
      </c>
      <c r="I154" s="16" t="s">
        <v>356</v>
      </c>
      <c r="J154" s="16" t="s">
        <v>356</v>
      </c>
      <c r="K154" s="16" t="s">
        <v>356</v>
      </c>
      <c r="L154" s="16">
        <v>10.458452722063036</v>
      </c>
      <c r="M154" s="16">
        <v>0.14326647564469913</v>
      </c>
      <c r="N154" s="16">
        <v>4.7277936962750715</v>
      </c>
      <c r="O154" s="16" t="s">
        <v>356</v>
      </c>
      <c r="P154" s="16">
        <v>0.14326647564469913</v>
      </c>
      <c r="Q154" s="16" t="s">
        <v>356</v>
      </c>
      <c r="R154" s="16">
        <v>0.42979942693409745</v>
      </c>
      <c r="S154" s="16">
        <v>10.17191977077364</v>
      </c>
      <c r="T154" s="16">
        <v>14.183381088825215</v>
      </c>
      <c r="U154" s="16">
        <v>0.42979942693409745</v>
      </c>
      <c r="V154" s="16">
        <v>57.020057306590253</v>
      </c>
    </row>
    <row r="155" spans="1:22" ht="12.75" customHeight="1" x14ac:dyDescent="0.2">
      <c r="A155" s="21" t="s">
        <v>415</v>
      </c>
      <c r="B155" s="16">
        <v>4.4479039252752144E-2</v>
      </c>
      <c r="C155" s="16">
        <v>0.65606582897809407</v>
      </c>
      <c r="D155" s="16">
        <v>4.4479039252752144E-2</v>
      </c>
      <c r="E155" s="16">
        <v>0.34471255420882913</v>
      </c>
      <c r="F155" s="16">
        <v>0.80062270654953849</v>
      </c>
      <c r="G155" s="16">
        <v>0.52262871121983767</v>
      </c>
      <c r="H155" s="16">
        <v>0.23722154268134474</v>
      </c>
      <c r="I155" s="16">
        <v>7.4131732087920231E-3</v>
      </c>
      <c r="J155" s="16">
        <v>4.0772452648356126E-2</v>
      </c>
      <c r="K155" s="16">
        <v>6.6718558879128212E-2</v>
      </c>
      <c r="L155" s="16">
        <v>35.194039808740129</v>
      </c>
      <c r="M155" s="16">
        <v>0.42255087290114529</v>
      </c>
      <c r="N155" s="16">
        <v>7.5429037399458831</v>
      </c>
      <c r="O155" s="16" t="s">
        <v>356</v>
      </c>
      <c r="P155" s="16">
        <v>0.311353274769265</v>
      </c>
      <c r="Q155" s="16">
        <v>3.7065866043960115E-3</v>
      </c>
      <c r="R155" s="16">
        <v>1.4381556025056526</v>
      </c>
      <c r="S155" s="16">
        <v>6.1306942436710035</v>
      </c>
      <c r="T155" s="16">
        <v>8.0729456243745137</v>
      </c>
      <c r="U155" s="16">
        <v>3.3359279439564106E-2</v>
      </c>
      <c r="V155" s="16">
        <v>38.08517736016902</v>
      </c>
    </row>
    <row r="156" spans="1:22" ht="12.75" customHeight="1" x14ac:dyDescent="0.2">
      <c r="A156" s="21" t="s">
        <v>416</v>
      </c>
      <c r="B156" s="16">
        <v>0.35687832469193992</v>
      </c>
      <c r="C156" s="16">
        <v>5.3868426368594707E-2</v>
      </c>
      <c r="D156" s="16">
        <v>8.0802639552892061E-2</v>
      </c>
      <c r="E156" s="16">
        <v>0.38381253787623731</v>
      </c>
      <c r="F156" s="16">
        <v>0.76089152245640024</v>
      </c>
      <c r="G156" s="16">
        <v>0.42421385765268338</v>
      </c>
      <c r="H156" s="16">
        <v>0.37034543128408859</v>
      </c>
      <c r="I156" s="16">
        <v>1.3467106592148677E-2</v>
      </c>
      <c r="J156" s="16">
        <v>1.3467106592148677E-2</v>
      </c>
      <c r="K156" s="16">
        <v>3.3667766480371689E-2</v>
      </c>
      <c r="L156" s="16">
        <v>8.24186923439499</v>
      </c>
      <c r="M156" s="16">
        <v>0.35014477139586558</v>
      </c>
      <c r="N156" s="16">
        <v>13.520975018517273</v>
      </c>
      <c r="O156" s="16">
        <v>8.7536192848966396E-2</v>
      </c>
      <c r="P156" s="16">
        <v>0.10773685273718941</v>
      </c>
      <c r="Q156" s="16" t="s">
        <v>356</v>
      </c>
      <c r="R156" s="16">
        <v>1.2861086795501986</v>
      </c>
      <c r="S156" s="16">
        <v>1.9392633492694094</v>
      </c>
      <c r="T156" s="16">
        <v>8.3698067470204034</v>
      </c>
      <c r="U156" s="16">
        <v>0.15487172580970979</v>
      </c>
      <c r="V156" s="16">
        <v>63.450272708908493</v>
      </c>
    </row>
    <row r="157" spans="1:22" ht="12.75" customHeight="1" x14ac:dyDescent="0.2">
      <c r="A157" s="21" t="s">
        <v>417</v>
      </c>
      <c r="B157" s="16">
        <v>0.2839442436757873</v>
      </c>
      <c r="C157" s="16">
        <v>3.8719669592152811E-2</v>
      </c>
      <c r="D157" s="16">
        <v>5.1626226122870419E-2</v>
      </c>
      <c r="E157" s="16">
        <v>0.18069179143004646</v>
      </c>
      <c r="F157" s="16">
        <v>0.58079504388229219</v>
      </c>
      <c r="G157" s="16">
        <v>0.25813113061435211</v>
      </c>
      <c r="H157" s="16">
        <v>0.23231801755291687</v>
      </c>
      <c r="I157" s="16" t="s">
        <v>356</v>
      </c>
      <c r="J157" s="16">
        <v>3.8719669592152811E-2</v>
      </c>
      <c r="K157" s="16">
        <v>3.8719669592152811E-2</v>
      </c>
      <c r="L157" s="16">
        <v>4.7496128033040783</v>
      </c>
      <c r="M157" s="16">
        <v>0.46463603510583373</v>
      </c>
      <c r="N157" s="16">
        <v>10.209086215797624</v>
      </c>
      <c r="O157" s="16">
        <v>2.581311306143521E-2</v>
      </c>
      <c r="P157" s="16">
        <v>0.15487867836861124</v>
      </c>
      <c r="Q157" s="16" t="s">
        <v>356</v>
      </c>
      <c r="R157" s="16">
        <v>1.0583376355188436</v>
      </c>
      <c r="S157" s="16">
        <v>1.6907589055240062</v>
      </c>
      <c r="T157" s="16">
        <v>6.982447083118223</v>
      </c>
      <c r="U157" s="16" t="s">
        <v>356</v>
      </c>
      <c r="V157" s="16">
        <v>72.960764068146617</v>
      </c>
    </row>
    <row r="158" spans="1:22" ht="12.75" customHeight="1" x14ac:dyDescent="0.2">
      <c r="A158" s="21" t="s">
        <v>418</v>
      </c>
      <c r="B158" s="16">
        <v>0.16750418760469013</v>
      </c>
      <c r="C158" s="16" t="s">
        <v>356</v>
      </c>
      <c r="D158" s="16" t="s">
        <v>356</v>
      </c>
      <c r="E158" s="16" t="s">
        <v>356</v>
      </c>
      <c r="F158" s="16">
        <v>0.25125628140703515</v>
      </c>
      <c r="G158" s="16">
        <v>0.16750418760469013</v>
      </c>
      <c r="H158" s="16" t="s">
        <v>356</v>
      </c>
      <c r="I158" s="16" t="s">
        <v>356</v>
      </c>
      <c r="J158" s="16" t="s">
        <v>356</v>
      </c>
      <c r="K158" s="16" t="s">
        <v>356</v>
      </c>
      <c r="L158" s="16">
        <v>8.291457286432161</v>
      </c>
      <c r="M158" s="16">
        <v>0.16750418760469013</v>
      </c>
      <c r="N158" s="16">
        <v>9.5477386934673358</v>
      </c>
      <c r="O158" s="16">
        <v>8.3752093802345065E-2</v>
      </c>
      <c r="P158" s="16">
        <v>0.16750418760469013</v>
      </c>
      <c r="Q158" s="16" t="s">
        <v>356</v>
      </c>
      <c r="R158" s="16">
        <v>1.5075376884422109</v>
      </c>
      <c r="S158" s="16">
        <v>2.2613065326633168</v>
      </c>
      <c r="T158" s="16">
        <v>9.5477386934673358</v>
      </c>
      <c r="U158" s="16" t="s">
        <v>356</v>
      </c>
      <c r="V158" s="16">
        <v>67.8391959798995</v>
      </c>
    </row>
    <row r="159" spans="1:22" ht="12.75" customHeight="1" x14ac:dyDescent="0.2">
      <c r="A159" s="21" t="s">
        <v>419</v>
      </c>
      <c r="B159" s="16">
        <v>4.2571306939123033E-2</v>
      </c>
      <c r="C159" s="16" t="s">
        <v>356</v>
      </c>
      <c r="D159" s="16" t="s">
        <v>356</v>
      </c>
      <c r="E159" s="16">
        <v>8.5142613878246065E-2</v>
      </c>
      <c r="F159" s="16">
        <v>0.19157088122605362</v>
      </c>
      <c r="G159" s="16">
        <v>0.27671349510429971</v>
      </c>
      <c r="H159" s="16">
        <v>0.14899957428693061</v>
      </c>
      <c r="I159" s="16" t="s">
        <v>356</v>
      </c>
      <c r="J159" s="16" t="s">
        <v>356</v>
      </c>
      <c r="K159" s="16" t="s">
        <v>356</v>
      </c>
      <c r="L159" s="16">
        <v>14.431673052362706</v>
      </c>
      <c r="M159" s="16">
        <v>0.2554278416347382</v>
      </c>
      <c r="N159" s="16">
        <v>10.238399318859088</v>
      </c>
      <c r="O159" s="16" t="s">
        <v>356</v>
      </c>
      <c r="P159" s="16">
        <v>0.23414218816517665</v>
      </c>
      <c r="Q159" s="16" t="s">
        <v>356</v>
      </c>
      <c r="R159" s="16">
        <v>1.0429970200085144</v>
      </c>
      <c r="S159" s="16">
        <v>8.833546189868029</v>
      </c>
      <c r="T159" s="16">
        <v>9.1102596849723287</v>
      </c>
      <c r="U159" s="16">
        <v>2.1285653469561516E-2</v>
      </c>
      <c r="V159" s="16">
        <v>55.087271179225205</v>
      </c>
    </row>
    <row r="160" spans="1:22" ht="12.75" customHeight="1" x14ac:dyDescent="0.2">
      <c r="A160" s="21" t="s">
        <v>420</v>
      </c>
      <c r="B160" s="16" t="s">
        <v>356</v>
      </c>
      <c r="C160" s="16">
        <v>0.11737089201877934</v>
      </c>
      <c r="D160" s="16">
        <v>0.11737089201877934</v>
      </c>
      <c r="E160" s="16" t="s">
        <v>356</v>
      </c>
      <c r="F160" s="16">
        <v>0.23474178403755869</v>
      </c>
      <c r="G160" s="16">
        <v>0.58685446009389663</v>
      </c>
      <c r="H160" s="16">
        <v>0.11737089201877934</v>
      </c>
      <c r="I160" s="16" t="s">
        <v>356</v>
      </c>
      <c r="J160" s="16" t="s">
        <v>356</v>
      </c>
      <c r="K160" s="16" t="s">
        <v>356</v>
      </c>
      <c r="L160" s="16">
        <v>4.6948356807511731</v>
      </c>
      <c r="M160" s="16">
        <v>0.35211267605633806</v>
      </c>
      <c r="N160" s="16">
        <v>1.056338028169014</v>
      </c>
      <c r="O160" s="16" t="s">
        <v>356</v>
      </c>
      <c r="P160" s="16">
        <v>0.46948356807511737</v>
      </c>
      <c r="Q160" s="16" t="s">
        <v>356</v>
      </c>
      <c r="R160" s="16">
        <v>0.58685446009389663</v>
      </c>
      <c r="S160" s="16">
        <v>6.807511737089202</v>
      </c>
      <c r="T160" s="16">
        <v>23.474178403755868</v>
      </c>
      <c r="U160" s="16">
        <v>0.11737089201877934</v>
      </c>
      <c r="V160" s="16">
        <v>61.267605633802816</v>
      </c>
    </row>
    <row r="161" spans="1:23" ht="12.75" customHeight="1" x14ac:dyDescent="0.2">
      <c r="A161" s="34" t="s">
        <v>422</v>
      </c>
      <c r="B161" s="16">
        <v>0.10926247827166624</v>
      </c>
      <c r="C161" s="16">
        <v>0.45443258008443005</v>
      </c>
      <c r="D161" s="16">
        <v>3.4765333995530175E-2</v>
      </c>
      <c r="E161" s="16">
        <v>0.27067295753662779</v>
      </c>
      <c r="F161" s="16">
        <v>0.69034020362552773</v>
      </c>
      <c r="G161" s="16">
        <v>0.41966724608889994</v>
      </c>
      <c r="H161" s="16">
        <v>0.23590762354109757</v>
      </c>
      <c r="I161" s="16">
        <v>7.4497144276136082E-3</v>
      </c>
      <c r="J161" s="16">
        <v>3.2282095852992299E-2</v>
      </c>
      <c r="K161" s="16">
        <v>5.4631239135833121E-2</v>
      </c>
      <c r="L161" s="16">
        <v>33.856468835361312</v>
      </c>
      <c r="M161" s="16">
        <v>0.35758629252545315</v>
      </c>
      <c r="N161" s="16">
        <v>8.383411969207847</v>
      </c>
      <c r="O161" s="16" t="s">
        <v>356</v>
      </c>
      <c r="P161" s="16">
        <v>0.33027067295753659</v>
      </c>
      <c r="Q161" s="16">
        <v>2.4832381425378696E-3</v>
      </c>
      <c r="R161" s="16">
        <v>1.2043704991308666</v>
      </c>
      <c r="S161" s="16">
        <v>4.5989570399801334</v>
      </c>
      <c r="T161" s="16">
        <v>7.6384405264464865</v>
      </c>
      <c r="U161" s="16">
        <v>2.4832381425378695E-2</v>
      </c>
      <c r="V161" s="16">
        <v>41.293767072262227</v>
      </c>
    </row>
    <row r="162" spans="1:23" ht="12.75" customHeight="1" x14ac:dyDescent="0.2">
      <c r="A162" s="34" t="s">
        <v>423</v>
      </c>
      <c r="B162" s="16">
        <v>0.38508397876599076</v>
      </c>
      <c r="C162" s="16">
        <v>2.8283004090157514E-2</v>
      </c>
      <c r="D162" s="16">
        <v>5.8741623879557912E-2</v>
      </c>
      <c r="E162" s="16">
        <v>0.24584457401444609</v>
      </c>
      <c r="F162" s="16">
        <v>0.95509529196762688</v>
      </c>
      <c r="G162" s="16">
        <v>0.62222608998346529</v>
      </c>
      <c r="H162" s="16">
        <v>0.23714211121747455</v>
      </c>
      <c r="I162" s="16">
        <v>4.351231398485771E-3</v>
      </c>
      <c r="J162" s="16">
        <v>3.6985466887129059E-2</v>
      </c>
      <c r="K162" s="16">
        <v>3.9161082586371944E-2</v>
      </c>
      <c r="L162" s="16">
        <v>18.207727786963709</v>
      </c>
      <c r="M162" s="16">
        <v>0.29153250369854672</v>
      </c>
      <c r="N162" s="16">
        <v>11.720041771821425</v>
      </c>
      <c r="O162" s="16">
        <v>3.0458619789400398E-2</v>
      </c>
      <c r="P162" s="16">
        <v>0.18275171873640242</v>
      </c>
      <c r="Q162" s="16">
        <v>2.1756156992428855E-3</v>
      </c>
      <c r="R162" s="16">
        <v>0.9725002175615699</v>
      </c>
      <c r="S162" s="16">
        <v>2.3997041162649029</v>
      </c>
      <c r="T162" s="16">
        <v>9.3116351927595513</v>
      </c>
      <c r="U162" s="16">
        <v>7.3970933774258119E-2</v>
      </c>
      <c r="V162" s="16">
        <v>54.194587068140287</v>
      </c>
    </row>
    <row r="163" spans="1:23" ht="12.75" customHeight="1" x14ac:dyDescent="0.2">
      <c r="A163" s="34" t="s">
        <v>425</v>
      </c>
      <c r="B163" s="16">
        <v>0.24025627335824881</v>
      </c>
      <c r="C163" s="16">
        <v>2.0021356113187398E-2</v>
      </c>
      <c r="D163" s="16">
        <v>4.0042712226374795E-2</v>
      </c>
      <c r="E163" s="16">
        <v>0.1801922050186866</v>
      </c>
      <c r="F163" s="16">
        <v>0.58729311265349704</v>
      </c>
      <c r="G163" s="16">
        <v>0.200213561131874</v>
      </c>
      <c r="H163" s="16">
        <v>0.28029898558462357</v>
      </c>
      <c r="I163" s="16">
        <v>2.0021356113187398E-2</v>
      </c>
      <c r="J163" s="16">
        <v>3.3368926855312335E-2</v>
      </c>
      <c r="K163" s="16">
        <v>1.3347570742124932E-2</v>
      </c>
      <c r="L163" s="16">
        <v>8.6492258408969569</v>
      </c>
      <c r="M163" s="16">
        <v>0.33368926855312336</v>
      </c>
      <c r="N163" s="16">
        <v>27.589428723972237</v>
      </c>
      <c r="O163" s="16">
        <v>1.3347570742124932E-2</v>
      </c>
      <c r="P163" s="16">
        <v>0.200213561131874</v>
      </c>
      <c r="Q163" s="16">
        <v>6.6737853710624661E-3</v>
      </c>
      <c r="R163" s="16">
        <v>0.7608115323011212</v>
      </c>
      <c r="S163" s="16">
        <v>1.7752269087026162</v>
      </c>
      <c r="T163" s="16">
        <v>7.9751735184196484</v>
      </c>
      <c r="U163" s="16">
        <v>1.3347570742124932E-2</v>
      </c>
      <c r="V163" s="16">
        <v>51.067805659369995</v>
      </c>
    </row>
    <row r="164" spans="1:23" ht="12.75" customHeight="1" x14ac:dyDescent="0.2">
      <c r="A164" s="34" t="s">
        <v>424</v>
      </c>
      <c r="B164" s="16">
        <v>0.47935692424931481</v>
      </c>
      <c r="C164" s="16">
        <v>6.1456015929399321E-3</v>
      </c>
      <c r="D164" s="16">
        <v>3.5644489239051613E-2</v>
      </c>
      <c r="E164" s="16">
        <v>0.27286471072653301</v>
      </c>
      <c r="F164" s="16">
        <v>0.93044408117110589</v>
      </c>
      <c r="G164" s="16">
        <v>0.35029929079757616</v>
      </c>
      <c r="H164" s="16">
        <v>0.47198220233778687</v>
      </c>
      <c r="I164" s="16">
        <v>3.1957128283287652E-2</v>
      </c>
      <c r="J164" s="16">
        <v>3.6873609557639596E-2</v>
      </c>
      <c r="K164" s="16">
        <v>1.7207684460231812E-2</v>
      </c>
      <c r="L164" s="16">
        <v>4.1986750082965623</v>
      </c>
      <c r="M164" s="16">
        <v>0.30850919996558462</v>
      </c>
      <c r="N164" s="16">
        <v>22.499047431753095</v>
      </c>
      <c r="O164" s="16">
        <v>9.832962548703892E-3</v>
      </c>
      <c r="P164" s="16">
        <v>0.24459494339900933</v>
      </c>
      <c r="Q164" s="16">
        <v>1.2291203185879865E-3</v>
      </c>
      <c r="R164" s="16">
        <v>1.0386066692068487</v>
      </c>
      <c r="S164" s="16">
        <v>3.1711304219570051</v>
      </c>
      <c r="T164" s="16">
        <v>8.8693322189309107</v>
      </c>
      <c r="U164" s="16">
        <v>7.3747219115279199E-3</v>
      </c>
      <c r="V164" s="16">
        <v>57.018891579296692</v>
      </c>
    </row>
    <row r="165" spans="1:23" ht="12.75" customHeight="1" x14ac:dyDescent="0.2">
      <c r="A165" t="s">
        <v>434</v>
      </c>
      <c r="B165">
        <v>0.36631250932356496</v>
      </c>
      <c r="C165">
        <v>0.1105015111081644</v>
      </c>
      <c r="D165">
        <v>4.5305619554347407E-2</v>
      </c>
      <c r="E165">
        <v>0.26686114932621702</v>
      </c>
      <c r="F165">
        <v>0.8453365599774576</v>
      </c>
      <c r="G165">
        <v>0.42487831021089212</v>
      </c>
      <c r="H165">
        <v>0.35581486576828941</v>
      </c>
      <c r="I165">
        <v>1.8232749332847124E-2</v>
      </c>
      <c r="J165">
        <v>3.6465498665694249E-2</v>
      </c>
      <c r="K165">
        <v>2.5415347554877812E-2</v>
      </c>
      <c r="L165">
        <v>14.033691910736879</v>
      </c>
      <c r="M165">
        <v>0.33039951821341157</v>
      </c>
      <c r="N165">
        <v>17.876381959523297</v>
      </c>
      <c r="O165">
        <v>1.9890271999469591E-2</v>
      </c>
      <c r="P165">
        <v>0.23813075643809431</v>
      </c>
      <c r="Q165">
        <v>2.2100302221632882E-3</v>
      </c>
      <c r="R165">
        <v>1.0326366213057963</v>
      </c>
      <c r="S165">
        <v>3.1056449696949606</v>
      </c>
      <c r="T165">
        <v>8.3843021553319748</v>
      </c>
      <c r="U165">
        <v>4.4200604443265762E-2</v>
      </c>
      <c r="V165">
        <v>52.437387081268341</v>
      </c>
      <c r="W165"/>
    </row>
    <row r="166" spans="1:23" ht="12.75" customHeight="1" x14ac:dyDescent="0.2">
      <c r="A166" t="s">
        <v>435</v>
      </c>
      <c r="B166">
        <v>0.15859030837004406</v>
      </c>
      <c r="C166" t="s">
        <v>356</v>
      </c>
      <c r="D166" t="s">
        <v>356</v>
      </c>
      <c r="E166">
        <v>0.13215859030837004</v>
      </c>
      <c r="F166">
        <v>0.48458149779735682</v>
      </c>
      <c r="G166">
        <v>0.14096916299559473</v>
      </c>
      <c r="H166">
        <v>0.24669603524229075</v>
      </c>
      <c r="I166" t="s">
        <v>356</v>
      </c>
      <c r="J166">
        <v>2.6431718061674006E-2</v>
      </c>
      <c r="K166" t="s">
        <v>356</v>
      </c>
      <c r="L166">
        <v>4.5814977973568283</v>
      </c>
      <c r="M166">
        <v>0.1762114537444934</v>
      </c>
      <c r="N166">
        <v>40.969162995594715</v>
      </c>
      <c r="O166" t="s">
        <v>356</v>
      </c>
      <c r="P166">
        <v>0.18502202643171806</v>
      </c>
      <c r="Q166" t="s">
        <v>356</v>
      </c>
      <c r="R166">
        <v>1.1013215859030838</v>
      </c>
      <c r="S166">
        <v>0.7312775330396476</v>
      </c>
      <c r="T166">
        <v>3.718061674008811</v>
      </c>
      <c r="U166">
        <v>8.8105726872246704E-3</v>
      </c>
      <c r="V166">
        <v>47.33920704845815</v>
      </c>
      <c r="W166"/>
    </row>
    <row r="167" spans="1:23" ht="12.75" customHeight="1" x14ac:dyDescent="0.2">
      <c r="A167" t="s">
        <v>436</v>
      </c>
      <c r="B167">
        <v>0.18949648077964265</v>
      </c>
      <c r="C167" t="s">
        <v>356</v>
      </c>
      <c r="D167" t="s">
        <v>356</v>
      </c>
      <c r="E167">
        <v>0.18949648077964265</v>
      </c>
      <c r="F167">
        <v>0.5143475906876015</v>
      </c>
      <c r="G167">
        <v>0.16242555495397942</v>
      </c>
      <c r="H167">
        <v>0.18949648077964265</v>
      </c>
      <c r="I167" t="s">
        <v>356</v>
      </c>
      <c r="J167">
        <v>2.7070925825663238E-2</v>
      </c>
      <c r="K167">
        <v>8.1212777476989712E-2</v>
      </c>
      <c r="L167">
        <v>38.900920411478076</v>
      </c>
      <c r="M167">
        <v>0.18949648077964265</v>
      </c>
      <c r="N167">
        <v>2.7612344342176502</v>
      </c>
      <c r="O167" t="s">
        <v>356</v>
      </c>
      <c r="P167">
        <v>0.97455332972387654</v>
      </c>
      <c r="Q167" t="s">
        <v>356</v>
      </c>
      <c r="R167">
        <v>0.73091499729290743</v>
      </c>
      <c r="S167">
        <v>2.4363833243096917</v>
      </c>
      <c r="T167">
        <v>8.960476448294532</v>
      </c>
      <c r="U167">
        <v>2.7070925825663238E-2</v>
      </c>
      <c r="V167">
        <v>43.665403356794805</v>
      </c>
      <c r="W167"/>
    </row>
    <row r="168" spans="1:23" ht="12.75" customHeight="1" x14ac:dyDescent="0.2">
      <c r="A168" t="s">
        <v>437</v>
      </c>
      <c r="B168">
        <v>0.54585152838427942</v>
      </c>
      <c r="C168">
        <v>2.7292576419213972E-2</v>
      </c>
      <c r="D168">
        <v>5.4585152838427943E-2</v>
      </c>
      <c r="E168">
        <v>0.43668122270742354</v>
      </c>
      <c r="F168">
        <v>0.54585152838427942</v>
      </c>
      <c r="G168">
        <v>0.32751091703056767</v>
      </c>
      <c r="H168">
        <v>0.62772925764192133</v>
      </c>
      <c r="I168" t="s">
        <v>356</v>
      </c>
      <c r="J168">
        <v>5.4585152838427943E-2</v>
      </c>
      <c r="K168">
        <v>2.7292576419213972E-2</v>
      </c>
      <c r="L168">
        <v>0.87336244541484709</v>
      </c>
      <c r="M168">
        <v>0.70960698689956336</v>
      </c>
      <c r="N168">
        <v>3.820960698689956</v>
      </c>
      <c r="O168">
        <v>2.7292576419213972E-2</v>
      </c>
      <c r="P168">
        <v>0.24563318777292578</v>
      </c>
      <c r="Q168">
        <v>2.7292576419213972E-2</v>
      </c>
      <c r="R168">
        <v>0.60043668122270744</v>
      </c>
      <c r="S168">
        <v>2.5655021834061138</v>
      </c>
      <c r="T168">
        <v>7.8056768558951966</v>
      </c>
      <c r="U168">
        <v>0.19104803493449782</v>
      </c>
      <c r="V168">
        <v>80.485807860262</v>
      </c>
      <c r="W168"/>
    </row>
    <row r="169" spans="1:23" ht="12.75" customHeight="1" x14ac:dyDescent="0.2">
      <c r="A169" t="s">
        <v>438</v>
      </c>
      <c r="B169">
        <v>2.1748586341887779E-2</v>
      </c>
      <c r="C169" t="s">
        <v>356</v>
      </c>
      <c r="D169" t="s">
        <v>356</v>
      </c>
      <c r="E169">
        <v>4.3497172683775558E-2</v>
      </c>
      <c r="F169">
        <v>2.1748586341887779E-2</v>
      </c>
      <c r="G169" t="s">
        <v>356</v>
      </c>
      <c r="H169">
        <v>2.1748586341887779E-2</v>
      </c>
      <c r="I169" t="s">
        <v>356</v>
      </c>
      <c r="J169" t="s">
        <v>356</v>
      </c>
      <c r="K169">
        <v>2.1748586341887779E-2</v>
      </c>
      <c r="L169">
        <v>7.3075250108742926</v>
      </c>
      <c r="M169">
        <v>4.3497172683775558E-2</v>
      </c>
      <c r="N169">
        <v>56.850804697694649</v>
      </c>
      <c r="O169" t="s">
        <v>356</v>
      </c>
      <c r="P169">
        <v>4.3497172683775558E-2</v>
      </c>
      <c r="Q169" t="s">
        <v>356</v>
      </c>
      <c r="R169">
        <v>0.2174858634188778</v>
      </c>
      <c r="S169">
        <v>0.34797738147020446</v>
      </c>
      <c r="T169">
        <v>4.6324488908220971</v>
      </c>
      <c r="U169" t="s">
        <v>356</v>
      </c>
      <c r="V169">
        <v>30.426272292301</v>
      </c>
      <c r="W169"/>
    </row>
    <row r="170" spans="1:23" ht="12.75" customHeight="1" x14ac:dyDescent="0.2">
      <c r="A170" t="s">
        <v>439</v>
      </c>
      <c r="B170">
        <v>0.12239902080783352</v>
      </c>
      <c r="C170">
        <v>0.12239902080783352</v>
      </c>
      <c r="D170" t="s">
        <v>356</v>
      </c>
      <c r="E170" t="s">
        <v>356</v>
      </c>
      <c r="F170">
        <v>0.42839657282741733</v>
      </c>
      <c r="G170" t="s">
        <v>356</v>
      </c>
      <c r="H170">
        <v>0.91799265605875158</v>
      </c>
      <c r="I170">
        <v>6.119951040391676E-2</v>
      </c>
      <c r="J170" t="s">
        <v>356</v>
      </c>
      <c r="K170" t="s">
        <v>356</v>
      </c>
      <c r="L170">
        <v>17.747858017135862</v>
      </c>
      <c r="M170">
        <v>0.30599755201958384</v>
      </c>
      <c r="N170">
        <v>2.7539779681762546</v>
      </c>
      <c r="O170" t="s">
        <v>356</v>
      </c>
      <c r="P170">
        <v>6.119951040391676E-2</v>
      </c>
      <c r="Q170" t="s">
        <v>356</v>
      </c>
      <c r="R170">
        <v>0.85679314565483466</v>
      </c>
      <c r="S170">
        <v>1.0403916768665851</v>
      </c>
      <c r="T170">
        <v>17.564259485924115</v>
      </c>
      <c r="U170" t="s">
        <v>356</v>
      </c>
      <c r="V170">
        <v>58.017135862913094</v>
      </c>
      <c r="W170"/>
    </row>
    <row r="171" spans="1:23" ht="12.75" customHeight="1" x14ac:dyDescent="0.2">
      <c r="A171" t="s">
        <v>440</v>
      </c>
      <c r="B171">
        <v>0.10980966325036604</v>
      </c>
      <c r="C171">
        <v>7.320644216691069E-2</v>
      </c>
      <c r="D171">
        <v>3.6603221083455345E-2</v>
      </c>
      <c r="E171">
        <v>0.29282576866764276</v>
      </c>
      <c r="F171">
        <v>1.1346998535871158</v>
      </c>
      <c r="G171">
        <v>0.14641288433382138</v>
      </c>
      <c r="H171">
        <v>0.36603221083455345</v>
      </c>
      <c r="I171" t="s">
        <v>356</v>
      </c>
      <c r="J171" t="s">
        <v>356</v>
      </c>
      <c r="K171" t="s">
        <v>356</v>
      </c>
      <c r="L171">
        <v>14.275256222547583</v>
      </c>
      <c r="M171">
        <v>0.29282576866764276</v>
      </c>
      <c r="N171">
        <v>28.879941434846266</v>
      </c>
      <c r="O171">
        <v>3.6603221083455345E-2</v>
      </c>
      <c r="P171">
        <v>0.40263543191800877</v>
      </c>
      <c r="Q171" t="s">
        <v>356</v>
      </c>
      <c r="R171">
        <v>1.5373352855051245</v>
      </c>
      <c r="S171">
        <v>2.4524158125915081</v>
      </c>
      <c r="T171">
        <v>9.4802342606149335</v>
      </c>
      <c r="U171">
        <v>3.6603221083455345E-2</v>
      </c>
      <c r="V171">
        <v>40.446559297218151</v>
      </c>
      <c r="W171"/>
    </row>
    <row r="172" spans="1:23" ht="12.75" customHeight="1" x14ac:dyDescent="0.2">
      <c r="A172" t="s">
        <v>441</v>
      </c>
      <c r="B172">
        <v>0.51150895140664965</v>
      </c>
      <c r="C172" t="s">
        <v>356</v>
      </c>
      <c r="D172">
        <v>0.25575447570332482</v>
      </c>
      <c r="E172" t="s">
        <v>356</v>
      </c>
      <c r="F172" t="s">
        <v>356</v>
      </c>
      <c r="G172" t="s">
        <v>356</v>
      </c>
      <c r="H172">
        <v>0.25575447570332482</v>
      </c>
      <c r="I172" t="s">
        <v>356</v>
      </c>
      <c r="J172" t="s">
        <v>356</v>
      </c>
      <c r="K172" t="s">
        <v>356</v>
      </c>
      <c r="L172">
        <v>9.4629156010230187</v>
      </c>
      <c r="M172">
        <v>0.51150895140664965</v>
      </c>
      <c r="N172">
        <v>8.9514066496163682</v>
      </c>
      <c r="O172" t="s">
        <v>356</v>
      </c>
      <c r="P172" t="s">
        <v>356</v>
      </c>
      <c r="Q172" t="s">
        <v>356</v>
      </c>
      <c r="R172">
        <v>2.3017902813299234</v>
      </c>
      <c r="S172">
        <v>4.6035805626598467</v>
      </c>
      <c r="T172">
        <v>15.34526854219949</v>
      </c>
      <c r="U172">
        <v>0.51150895140664965</v>
      </c>
      <c r="V172">
        <v>57.289002557544755</v>
      </c>
      <c r="W172"/>
    </row>
    <row r="173" spans="1:23" ht="12.75" customHeight="1" x14ac:dyDescent="0.2">
      <c r="A173" t="s">
        <v>442</v>
      </c>
      <c r="B173">
        <v>0.37735849056603776</v>
      </c>
      <c r="C173" t="s">
        <v>356</v>
      </c>
      <c r="D173" t="s">
        <v>356</v>
      </c>
      <c r="E173" t="s">
        <v>356</v>
      </c>
      <c r="F173">
        <v>0.37735849056603776</v>
      </c>
      <c r="G173" t="s">
        <v>356</v>
      </c>
      <c r="H173">
        <v>1.1320754716981132</v>
      </c>
      <c r="I173" t="s">
        <v>356</v>
      </c>
      <c r="J173" t="s">
        <v>356</v>
      </c>
      <c r="K173" t="s">
        <v>356</v>
      </c>
      <c r="L173">
        <v>5.2830188679245289</v>
      </c>
      <c r="M173">
        <v>0.37735849056603776</v>
      </c>
      <c r="N173">
        <v>10.566037735849058</v>
      </c>
      <c r="O173" t="s">
        <v>356</v>
      </c>
      <c r="P173" t="s">
        <v>356</v>
      </c>
      <c r="Q173" t="s">
        <v>356</v>
      </c>
      <c r="R173">
        <v>2.2641509433962264</v>
      </c>
      <c r="S173">
        <v>3.3962264150943398</v>
      </c>
      <c r="T173">
        <v>13.20754716981132</v>
      </c>
      <c r="U173" t="s">
        <v>356</v>
      </c>
      <c r="V173">
        <v>63.018867924528301</v>
      </c>
      <c r="W173"/>
    </row>
    <row r="174" spans="1:23" ht="12.75" customHeight="1" x14ac:dyDescent="0.2">
      <c r="A174" t="s">
        <v>443</v>
      </c>
      <c r="B174" t="s">
        <v>356</v>
      </c>
      <c r="C174" t="s">
        <v>356</v>
      </c>
      <c r="D174" t="s">
        <v>356</v>
      </c>
      <c r="E174" t="s">
        <v>356</v>
      </c>
      <c r="F174">
        <v>0.15060240963855423</v>
      </c>
      <c r="G174">
        <v>0.15060240963855423</v>
      </c>
      <c r="H174" t="s">
        <v>356</v>
      </c>
      <c r="I174" t="s">
        <v>356</v>
      </c>
      <c r="J174" t="s">
        <v>356</v>
      </c>
      <c r="K174" t="s">
        <v>356</v>
      </c>
      <c r="L174">
        <v>7.8313253012048198</v>
      </c>
      <c r="M174">
        <v>0.15060240963855423</v>
      </c>
      <c r="N174">
        <v>40.060240963855421</v>
      </c>
      <c r="O174" t="s">
        <v>356</v>
      </c>
      <c r="P174" t="s">
        <v>356</v>
      </c>
      <c r="Q174" t="s">
        <v>356</v>
      </c>
      <c r="R174">
        <v>0.75301204819277112</v>
      </c>
      <c r="S174">
        <v>1.8072289156626504</v>
      </c>
      <c r="T174">
        <v>2.4096385542168677</v>
      </c>
      <c r="U174" t="s">
        <v>356</v>
      </c>
      <c r="V174">
        <v>46.686746987951807</v>
      </c>
      <c r="W174"/>
    </row>
    <row r="175" spans="1:23" ht="12.75" customHeight="1" x14ac:dyDescent="0.2">
      <c r="A175" t="s">
        <v>444</v>
      </c>
      <c r="B175">
        <v>0.41279669762641896</v>
      </c>
      <c r="C175" t="s">
        <v>356</v>
      </c>
      <c r="D175">
        <v>5.159958720330237E-2</v>
      </c>
      <c r="E175">
        <v>0.36119711042311659</v>
      </c>
      <c r="F175">
        <v>1.7543859649122806</v>
      </c>
      <c r="G175">
        <v>0.82559339525283792</v>
      </c>
      <c r="H175">
        <v>0.61919504643962853</v>
      </c>
      <c r="I175" t="s">
        <v>356</v>
      </c>
      <c r="J175">
        <v>0.10319917440660474</v>
      </c>
      <c r="K175" t="s">
        <v>356</v>
      </c>
      <c r="L175">
        <v>6.6047471620227034</v>
      </c>
      <c r="M175">
        <v>0.56759545923632615</v>
      </c>
      <c r="N175">
        <v>23.374613003095977</v>
      </c>
      <c r="O175">
        <v>0.10319917440660474</v>
      </c>
      <c r="P175">
        <v>0.46439628482972134</v>
      </c>
      <c r="Q175" t="s">
        <v>356</v>
      </c>
      <c r="R175">
        <v>0.98039215686274506</v>
      </c>
      <c r="S175">
        <v>3.3539731682146545</v>
      </c>
      <c r="T175">
        <v>5.5211558307533544</v>
      </c>
      <c r="U175">
        <v>0.10319917440660474</v>
      </c>
      <c r="V175">
        <v>54.798761609907118</v>
      </c>
      <c r="W175"/>
    </row>
    <row r="176" spans="1:23" ht="12.75" customHeight="1" x14ac:dyDescent="0.2">
      <c r="A176" t="s">
        <v>445</v>
      </c>
      <c r="B176">
        <v>0.23343144220034509</v>
      </c>
      <c r="C176">
        <v>5.0745965695727195E-2</v>
      </c>
      <c r="D176">
        <v>2.0298386278290875E-2</v>
      </c>
      <c r="E176">
        <v>0.15223789708718158</v>
      </c>
      <c r="F176">
        <v>0.42626611184410845</v>
      </c>
      <c r="G176">
        <v>0.27402821475692679</v>
      </c>
      <c r="H176">
        <v>0.28417740789607226</v>
      </c>
      <c r="I176">
        <v>2.0298386278290875E-2</v>
      </c>
      <c r="J176" t="s">
        <v>356</v>
      </c>
      <c r="K176">
        <v>3.044757941743631E-2</v>
      </c>
      <c r="L176">
        <v>29.919821374200751</v>
      </c>
      <c r="M176">
        <v>0.28417740789607226</v>
      </c>
      <c r="N176">
        <v>4.8716127067898105</v>
      </c>
      <c r="O176" t="s">
        <v>356</v>
      </c>
      <c r="P176">
        <v>5.0745965695727195E-2</v>
      </c>
      <c r="Q176" t="s">
        <v>356</v>
      </c>
      <c r="R176">
        <v>0.72059271287932603</v>
      </c>
      <c r="S176">
        <v>1.2382015629757435</v>
      </c>
      <c r="T176">
        <v>6.3127981325484628</v>
      </c>
      <c r="U176">
        <v>2.0298386278290875E-2</v>
      </c>
      <c r="V176">
        <v>55.08982035928144</v>
      </c>
      <c r="W176"/>
    </row>
    <row r="177" spans="1:23" ht="12.75" customHeight="1" x14ac:dyDescent="0.2">
      <c r="A177" t="s">
        <v>446</v>
      </c>
      <c r="B177">
        <v>0.76294767076564041</v>
      </c>
      <c r="C177">
        <v>6.7318912126380038E-3</v>
      </c>
      <c r="D177">
        <v>4.7123238488466022E-2</v>
      </c>
      <c r="E177">
        <v>0.37922987164527422</v>
      </c>
      <c r="F177">
        <v>1.1803249259491966</v>
      </c>
      <c r="G177">
        <v>0.49815994973521227</v>
      </c>
      <c r="H177">
        <v>0.65074948388834042</v>
      </c>
      <c r="I177">
        <v>5.1611165963558032E-2</v>
      </c>
      <c r="J177">
        <v>6.0587020913742039E-2</v>
      </c>
      <c r="K177" t="s">
        <v>356</v>
      </c>
      <c r="L177">
        <v>1.3216946414145947</v>
      </c>
      <c r="M177">
        <v>0.38596176285791217</v>
      </c>
      <c r="N177">
        <v>20.88008257786554</v>
      </c>
      <c r="O177">
        <v>1.7951709900368009E-2</v>
      </c>
      <c r="P177">
        <v>0.29844717709361812</v>
      </c>
      <c r="Q177">
        <v>2.2439637375460011E-3</v>
      </c>
      <c r="R177">
        <v>1.1174939412979086</v>
      </c>
      <c r="S177">
        <v>3.9807916704066062</v>
      </c>
      <c r="T177">
        <v>11.507046046135896</v>
      </c>
      <c r="U177">
        <v>1.5707746162822011E-2</v>
      </c>
      <c r="V177">
        <v>56.835113544565118</v>
      </c>
      <c r="W177"/>
    </row>
    <row r="178" spans="1:23" ht="12.75" customHeight="1" x14ac:dyDescent="0.2">
      <c r="A178" t="s">
        <v>447</v>
      </c>
      <c r="B178">
        <v>5.1475634866163356E-2</v>
      </c>
      <c r="C178" t="s">
        <v>356</v>
      </c>
      <c r="D178" t="s">
        <v>356</v>
      </c>
      <c r="E178">
        <v>8.5792724776938917E-2</v>
      </c>
      <c r="F178">
        <v>8.5792724776938917E-2</v>
      </c>
      <c r="G178">
        <v>0.33459162663006181</v>
      </c>
      <c r="H178">
        <v>2.5737817433081678E-2</v>
      </c>
      <c r="I178" t="s">
        <v>356</v>
      </c>
      <c r="J178" t="s">
        <v>356</v>
      </c>
      <c r="K178">
        <v>1.7158544955387784E-2</v>
      </c>
      <c r="L178">
        <v>14.996568291008922</v>
      </c>
      <c r="M178">
        <v>0.25737817433081672</v>
      </c>
      <c r="N178">
        <v>25.068634179821554</v>
      </c>
      <c r="O178" t="s">
        <v>356</v>
      </c>
      <c r="P178">
        <v>7.721345229924502E-2</v>
      </c>
      <c r="Q178">
        <v>8.579272477693892E-3</v>
      </c>
      <c r="R178">
        <v>0.68634179821551133</v>
      </c>
      <c r="S178">
        <v>1.9818119423472891</v>
      </c>
      <c r="T178">
        <v>9.5916266300617714</v>
      </c>
      <c r="U178" t="s">
        <v>356</v>
      </c>
      <c r="V178">
        <v>46.731297185998628</v>
      </c>
      <c r="W178"/>
    </row>
    <row r="179" spans="1:23" ht="12.75" customHeight="1" x14ac:dyDescent="0.2">
      <c r="A179" t="s">
        <v>448</v>
      </c>
      <c r="B179">
        <v>0.23366192040890835</v>
      </c>
      <c r="C179">
        <v>2.9207740051113543E-2</v>
      </c>
      <c r="D179">
        <v>4.3811610076670317E-2</v>
      </c>
      <c r="E179">
        <v>0.27747353048557866</v>
      </c>
      <c r="F179">
        <v>1.0733844468784228</v>
      </c>
      <c r="G179">
        <v>0.20445418035779481</v>
      </c>
      <c r="H179">
        <v>0.5184373859072654</v>
      </c>
      <c r="I179" t="s">
        <v>356</v>
      </c>
      <c r="J179">
        <v>4.3811610076670317E-2</v>
      </c>
      <c r="K179">
        <v>4.3811610076670317E-2</v>
      </c>
      <c r="L179">
        <v>9.3683826213946695</v>
      </c>
      <c r="M179">
        <v>0.25556772544724349</v>
      </c>
      <c r="N179">
        <v>20.686381891201169</v>
      </c>
      <c r="O179">
        <v>4.3811610076670317E-2</v>
      </c>
      <c r="P179">
        <v>0.23366192040890835</v>
      </c>
      <c r="Q179" t="s">
        <v>356</v>
      </c>
      <c r="R179">
        <v>0.95655348667396856</v>
      </c>
      <c r="S179">
        <v>1.226725082146769</v>
      </c>
      <c r="T179">
        <v>4.3957648776925886</v>
      </c>
      <c r="U179">
        <v>1.4603870025556772E-2</v>
      </c>
      <c r="V179">
        <v>60.350492880613359</v>
      </c>
      <c r="W179"/>
    </row>
    <row r="180" spans="1:23" ht="12.75" customHeight="1" x14ac:dyDescent="0.2">
      <c r="A180" t="s">
        <v>449</v>
      </c>
      <c r="B180">
        <v>0.74906367041198507</v>
      </c>
      <c r="C180">
        <v>2.9260299625468167E-2</v>
      </c>
      <c r="D180">
        <v>0.12874531835205991</v>
      </c>
      <c r="E180">
        <v>0.32771535580524347</v>
      </c>
      <c r="F180">
        <v>1.9136235955056182</v>
      </c>
      <c r="G180">
        <v>1.1411516853932584</v>
      </c>
      <c r="H180">
        <v>0.33941947565543074</v>
      </c>
      <c r="I180">
        <v>5.8520599250936334E-3</v>
      </c>
      <c r="J180">
        <v>8.7780898876404487E-2</v>
      </c>
      <c r="K180">
        <v>4.0964419475655434E-2</v>
      </c>
      <c r="L180">
        <v>29.383192883895131</v>
      </c>
      <c r="M180">
        <v>0.37453183520599254</v>
      </c>
      <c r="N180">
        <v>2.0189606741573036</v>
      </c>
      <c r="O180" t="s">
        <v>356</v>
      </c>
      <c r="P180">
        <v>0.32771535580524347</v>
      </c>
      <c r="Q180">
        <v>5.8520599250936334E-3</v>
      </c>
      <c r="R180">
        <v>1.053370786516854</v>
      </c>
      <c r="S180">
        <v>2.7329119850187267</v>
      </c>
      <c r="T180">
        <v>9.1935861423220988</v>
      </c>
      <c r="U180">
        <v>5.8520599250936334E-2</v>
      </c>
      <c r="V180">
        <v>50.087780898876403</v>
      </c>
      <c r="W180"/>
    </row>
    <row r="181" spans="1:23" ht="12.75" customHeight="1" x14ac:dyDescent="0.2">
      <c r="A181" t="s">
        <v>450</v>
      </c>
      <c r="B181">
        <v>0.40053404539385851</v>
      </c>
      <c r="C181">
        <v>0.13351134846461948</v>
      </c>
      <c r="D181" t="s">
        <v>356</v>
      </c>
      <c r="E181" t="s">
        <v>356</v>
      </c>
      <c r="F181">
        <v>0.93457943925233633</v>
      </c>
      <c r="G181">
        <v>0.26702269692923897</v>
      </c>
      <c r="H181" t="s">
        <v>356</v>
      </c>
      <c r="I181" t="s">
        <v>356</v>
      </c>
      <c r="J181" t="s">
        <v>356</v>
      </c>
      <c r="K181" t="s">
        <v>356</v>
      </c>
      <c r="L181">
        <v>8.8117489986648874</v>
      </c>
      <c r="M181">
        <v>0.13351134846461948</v>
      </c>
      <c r="N181">
        <v>5.8744993324432571</v>
      </c>
      <c r="O181" t="s">
        <v>356</v>
      </c>
      <c r="P181">
        <v>0.13351134846461948</v>
      </c>
      <c r="Q181" t="s">
        <v>356</v>
      </c>
      <c r="R181">
        <v>0.66755674232309747</v>
      </c>
      <c r="S181">
        <v>8.6782376502002663</v>
      </c>
      <c r="T181">
        <v>15.353805073431243</v>
      </c>
      <c r="U181">
        <v>0.40053404539385851</v>
      </c>
      <c r="V181">
        <v>58.2109479305741</v>
      </c>
      <c r="W181"/>
    </row>
    <row r="182" spans="1:23" ht="12.75" customHeight="1" x14ac:dyDescent="0.2">
      <c r="A182" t="s">
        <v>451</v>
      </c>
      <c r="B182">
        <v>1.4730794726375488E-2</v>
      </c>
      <c r="C182">
        <v>0.58554909037342562</v>
      </c>
      <c r="D182">
        <v>5.1557781542314211E-2</v>
      </c>
      <c r="E182">
        <v>0.31302938793547913</v>
      </c>
      <c r="F182">
        <v>0.73285703763718058</v>
      </c>
      <c r="G182">
        <v>0.4345584444280769</v>
      </c>
      <c r="H182">
        <v>0.20991382485085072</v>
      </c>
      <c r="I182">
        <v>3.6826986815938719E-3</v>
      </c>
      <c r="J182">
        <v>4.4192384179126465E-2</v>
      </c>
      <c r="K182">
        <v>5.8923178905501951E-2</v>
      </c>
      <c r="L182">
        <v>32.853354938498931</v>
      </c>
      <c r="M182">
        <v>0.36826986815938717</v>
      </c>
      <c r="N182">
        <v>14.432496133166383</v>
      </c>
      <c r="O182" t="s">
        <v>356</v>
      </c>
      <c r="P182">
        <v>0.27620240111954042</v>
      </c>
      <c r="Q182">
        <v>3.6826986815938719E-3</v>
      </c>
      <c r="R182">
        <v>1.2337040583339471</v>
      </c>
      <c r="S182">
        <v>5.641894380201812</v>
      </c>
      <c r="T182">
        <v>7.1996759225160201</v>
      </c>
      <c r="U182">
        <v>3.3144288134344849E-2</v>
      </c>
      <c r="V182">
        <v>35.508580687928117</v>
      </c>
      <c r="W182"/>
    </row>
    <row r="183" spans="1:23" ht="12.75" customHeight="1" x14ac:dyDescent="0.2">
      <c r="A183" t="s">
        <v>452</v>
      </c>
      <c r="B183">
        <v>0.29763918013934926</v>
      </c>
      <c r="C183">
        <v>0.11499695596293039</v>
      </c>
      <c r="D183">
        <v>8.7938848677535014E-2</v>
      </c>
      <c r="E183">
        <v>0.40587160928093086</v>
      </c>
      <c r="F183">
        <v>0.85909490631130347</v>
      </c>
      <c r="G183">
        <v>0.45998782385172154</v>
      </c>
      <c r="H183">
        <v>0.3314618142460935</v>
      </c>
      <c r="I183">
        <v>2.7058107285395386E-2</v>
      </c>
      <c r="J183">
        <v>6.7645268213488464E-3</v>
      </c>
      <c r="K183">
        <v>2.7058107285395386E-2</v>
      </c>
      <c r="L183">
        <v>8.2324291415815463</v>
      </c>
      <c r="M183">
        <v>0.37204897517418656</v>
      </c>
      <c r="N183">
        <v>12.412906717175133</v>
      </c>
      <c r="O183">
        <v>8.7938848677535014E-2</v>
      </c>
      <c r="P183">
        <v>0.11499695596293039</v>
      </c>
      <c r="Q183">
        <v>6.7645268213488464E-3</v>
      </c>
      <c r="R183">
        <v>1.271731042413583</v>
      </c>
      <c r="S183">
        <v>2.1443550023675844</v>
      </c>
      <c r="T183">
        <v>8.4150713657579637</v>
      </c>
      <c r="U183">
        <v>0.23675843874720964</v>
      </c>
      <c r="V183">
        <v>64.087127105458976</v>
      </c>
      <c r="W183"/>
    </row>
    <row r="184" spans="1:23" ht="12.75" customHeight="1" x14ac:dyDescent="0.2">
      <c r="A184" t="s">
        <v>453</v>
      </c>
      <c r="B184">
        <v>0.37397157816005983</v>
      </c>
      <c r="C184">
        <v>6.2328596360009966E-2</v>
      </c>
      <c r="D184">
        <v>4.9862877088007983E-2</v>
      </c>
      <c r="E184">
        <v>0.13712291199202195</v>
      </c>
      <c r="F184">
        <v>0.53602592869608578</v>
      </c>
      <c r="G184">
        <v>0.23684866616803787</v>
      </c>
      <c r="H184">
        <v>0.26178010471204188</v>
      </c>
      <c r="I184" t="s">
        <v>356</v>
      </c>
      <c r="J184">
        <v>4.9862877088007983E-2</v>
      </c>
      <c r="K184">
        <v>2.4931438544003991E-2</v>
      </c>
      <c r="L184">
        <v>4.1012216404886557</v>
      </c>
      <c r="M184">
        <v>0.47369733233607575</v>
      </c>
      <c r="N184">
        <v>9.1872351034654702</v>
      </c>
      <c r="O184">
        <v>4.9862877088007983E-2</v>
      </c>
      <c r="P184">
        <v>0.1620543505360259</v>
      </c>
      <c r="Q184" t="s">
        <v>356</v>
      </c>
      <c r="R184">
        <v>1.3836948391922212</v>
      </c>
      <c r="S184">
        <v>1.7825978558962852</v>
      </c>
      <c r="T184">
        <v>6.9309399152331084</v>
      </c>
      <c r="U184" t="s">
        <v>356</v>
      </c>
      <c r="V184">
        <v>74.195961106955878</v>
      </c>
      <c r="W184"/>
    </row>
    <row r="185" spans="1:23" ht="12.75" customHeight="1" x14ac:dyDescent="0.2">
      <c r="A185" t="s">
        <v>454</v>
      </c>
      <c r="B185">
        <v>8.3333333333333343E-2</v>
      </c>
      <c r="C185" t="s">
        <v>356</v>
      </c>
      <c r="D185" t="s">
        <v>356</v>
      </c>
      <c r="E185" t="s">
        <v>356</v>
      </c>
      <c r="F185">
        <v>0.33333333333333337</v>
      </c>
      <c r="G185" t="s">
        <v>356</v>
      </c>
      <c r="H185" t="s">
        <v>356</v>
      </c>
      <c r="I185" t="s">
        <v>356</v>
      </c>
      <c r="J185" t="s">
        <v>356</v>
      </c>
      <c r="K185" t="s">
        <v>356</v>
      </c>
      <c r="L185">
        <v>8.3333333333333321</v>
      </c>
      <c r="M185">
        <v>0.16666666666666669</v>
      </c>
      <c r="N185">
        <v>13.25</v>
      </c>
      <c r="O185">
        <v>8.3333333333333343E-2</v>
      </c>
      <c r="P185">
        <v>0.16666666666666669</v>
      </c>
      <c r="Q185" t="s">
        <v>356</v>
      </c>
      <c r="R185">
        <v>1.25</v>
      </c>
      <c r="S185">
        <v>2.3333333333333335</v>
      </c>
      <c r="T185">
        <v>8.3333333333333321</v>
      </c>
      <c r="U185" t="s">
        <v>356</v>
      </c>
      <c r="V185">
        <v>65.666666666666657</v>
      </c>
      <c r="W185"/>
    </row>
    <row r="186" spans="1:23" ht="12.75" customHeight="1" x14ac:dyDescent="0.2">
      <c r="A186" t="s">
        <v>455</v>
      </c>
      <c r="B186">
        <v>0.10617965597791462</v>
      </c>
      <c r="C186">
        <v>2.1235931195582928E-2</v>
      </c>
      <c r="D186" t="s">
        <v>356</v>
      </c>
      <c r="E186">
        <v>0.23359524315141217</v>
      </c>
      <c r="F186">
        <v>0.23359524315141217</v>
      </c>
      <c r="G186">
        <v>0.27606710554257802</v>
      </c>
      <c r="H186">
        <v>0.1486515183690805</v>
      </c>
      <c r="I186" t="s">
        <v>356</v>
      </c>
      <c r="J186" t="s">
        <v>356</v>
      </c>
      <c r="K186" t="s">
        <v>356</v>
      </c>
      <c r="L186">
        <v>13.0600976852835</v>
      </c>
      <c r="M186">
        <v>0.27606710554257802</v>
      </c>
      <c r="N186">
        <v>12.146952643873433</v>
      </c>
      <c r="O186">
        <v>4.2471862391165856E-2</v>
      </c>
      <c r="P186">
        <v>0.21235931195582924</v>
      </c>
      <c r="Q186" t="s">
        <v>356</v>
      </c>
      <c r="R186">
        <v>0.89190911021448294</v>
      </c>
      <c r="S186">
        <v>8.4094287534508378</v>
      </c>
      <c r="T186">
        <v>8.9403270333404112</v>
      </c>
      <c r="U186">
        <v>4.2471862391165856E-2</v>
      </c>
      <c r="V186">
        <v>54.958589934168614</v>
      </c>
      <c r="W186"/>
    </row>
    <row r="187" spans="1:23" ht="12.75" customHeight="1" x14ac:dyDescent="0.2">
      <c r="A187" t="s">
        <v>456</v>
      </c>
      <c r="B187" t="s">
        <v>356</v>
      </c>
      <c r="C187">
        <v>0.11587485515643105</v>
      </c>
      <c r="D187" t="s">
        <v>356</v>
      </c>
      <c r="E187">
        <v>0.11587485515643105</v>
      </c>
      <c r="F187">
        <v>0.34762456546929316</v>
      </c>
      <c r="G187">
        <v>0.57937427578215528</v>
      </c>
      <c r="H187">
        <v>0.11587485515643105</v>
      </c>
      <c r="I187" t="s">
        <v>356</v>
      </c>
      <c r="J187" t="s">
        <v>356</v>
      </c>
      <c r="K187" t="s">
        <v>356</v>
      </c>
      <c r="L187">
        <v>4.1714947856315181</v>
      </c>
      <c r="M187">
        <v>0.46349942062572419</v>
      </c>
      <c r="N187">
        <v>0.81112398609501735</v>
      </c>
      <c r="O187">
        <v>0.11587485515643105</v>
      </c>
      <c r="P187">
        <v>0.11587485515643105</v>
      </c>
      <c r="Q187" t="s">
        <v>356</v>
      </c>
      <c r="R187">
        <v>0.81112398609501735</v>
      </c>
      <c r="S187">
        <v>7.6477404403244496</v>
      </c>
      <c r="T187">
        <v>22.711471610660485</v>
      </c>
      <c r="U187">
        <v>0.23174971031286209</v>
      </c>
      <c r="V187">
        <v>61.64542294322132</v>
      </c>
      <c r="W187"/>
    </row>
    <row r="188" spans="1:23" ht="12.75" customHeight="1" x14ac:dyDescent="0.2">
      <c r="A188" t="s">
        <v>457</v>
      </c>
      <c r="B188">
        <v>8.3536031055748014E-2</v>
      </c>
      <c r="C188">
        <v>0.40293850273949039</v>
      </c>
      <c r="D188">
        <v>3.9311073437999063E-2</v>
      </c>
      <c r="E188">
        <v>0.26289280361661876</v>
      </c>
      <c r="F188">
        <v>0.63880494336748483</v>
      </c>
      <c r="G188">
        <v>0.37099825557111615</v>
      </c>
      <c r="H188">
        <v>0.22603867226849461</v>
      </c>
      <c r="I188">
        <v>7.3708262696248255E-3</v>
      </c>
      <c r="J188">
        <v>3.1940247168374243E-2</v>
      </c>
      <c r="K188">
        <v>5.4052725977248708E-2</v>
      </c>
      <c r="L188">
        <v>32.692071447875975</v>
      </c>
      <c r="M188">
        <v>0.33168718213311715</v>
      </c>
      <c r="N188">
        <v>11.058696346527112</v>
      </c>
      <c r="O188" t="s">
        <v>356</v>
      </c>
      <c r="P188">
        <v>0.28500528242549322</v>
      </c>
      <c r="Q188">
        <v>2.4569420898749414E-3</v>
      </c>
      <c r="R188">
        <v>1.0638559249158497</v>
      </c>
      <c r="S188">
        <v>4.284907004741898</v>
      </c>
      <c r="T188">
        <v>7.1447875973563306</v>
      </c>
      <c r="U188">
        <v>2.9483305078499302E-2</v>
      </c>
      <c r="V188">
        <v>40.989164885383651</v>
      </c>
      <c r="W188"/>
    </row>
    <row r="189" spans="1:23" ht="12.75" customHeight="1" x14ac:dyDescent="0.2">
      <c r="A189" t="s">
        <v>458</v>
      </c>
      <c r="B189">
        <v>0.39275772027881478</v>
      </c>
      <c r="C189">
        <v>5.1792226849953604E-2</v>
      </c>
      <c r="D189">
        <v>7.5530330822849004E-2</v>
      </c>
      <c r="E189">
        <v>0.27406720041433785</v>
      </c>
      <c r="F189">
        <v>1.0315285180949092</v>
      </c>
      <c r="G189">
        <v>0.66682492069315258</v>
      </c>
      <c r="H189">
        <v>0.23953904918103541</v>
      </c>
      <c r="I189">
        <v>1.0790047260407E-2</v>
      </c>
      <c r="J189">
        <v>3.4528151233302398E-2</v>
      </c>
      <c r="K189">
        <v>2.8054122877058201E-2</v>
      </c>
      <c r="L189">
        <v>17.669781393642502</v>
      </c>
      <c r="M189">
        <v>0.3366494745246984</v>
      </c>
      <c r="N189">
        <v>11.463346209456397</v>
      </c>
      <c r="O189">
        <v>3.2370141781221003E-2</v>
      </c>
      <c r="P189">
        <v>0.18558881287900039</v>
      </c>
      <c r="Q189">
        <v>6.4740283562442005E-3</v>
      </c>
      <c r="R189">
        <v>1.0250544897386649</v>
      </c>
      <c r="S189">
        <v>2.5335030967435634</v>
      </c>
      <c r="T189">
        <v>9.3743930598416014</v>
      </c>
      <c r="U189">
        <v>0.10790047260407001</v>
      </c>
      <c r="V189">
        <v>54.459526532726208</v>
      </c>
      <c r="W189"/>
    </row>
    <row r="190" spans="1:23" ht="12.75" customHeight="1" x14ac:dyDescent="0.2">
      <c r="A190" t="s">
        <v>459</v>
      </c>
      <c r="B190">
        <v>0.23290948004532291</v>
      </c>
      <c r="C190">
        <v>3.1474254060178772E-2</v>
      </c>
      <c r="D190">
        <v>3.1474254060178772E-2</v>
      </c>
      <c r="E190">
        <v>0.20773007679717992</v>
      </c>
      <c r="F190">
        <v>0.59801082714339671</v>
      </c>
      <c r="G190">
        <v>0.20773007679717992</v>
      </c>
      <c r="H190">
        <v>0.4091653027823241</v>
      </c>
      <c r="I190">
        <v>6.2948508120357549E-3</v>
      </c>
      <c r="J190">
        <v>2.517940324814302E-2</v>
      </c>
      <c r="K190">
        <v>1.258970162407151E-2</v>
      </c>
      <c r="L190">
        <v>8.051114188593731</v>
      </c>
      <c r="M190">
        <v>0.35251164547400227</v>
      </c>
      <c r="N190">
        <v>27.508498048596248</v>
      </c>
      <c r="O190">
        <v>2.517940324814302E-2</v>
      </c>
      <c r="P190">
        <v>0.20143522598514416</v>
      </c>
      <c r="Q190">
        <v>6.2948508120357549E-3</v>
      </c>
      <c r="R190">
        <v>0.79944605312854078</v>
      </c>
      <c r="S190">
        <v>1.875865541986655</v>
      </c>
      <c r="T190">
        <v>7.9503965756011583</v>
      </c>
      <c r="U190">
        <v>7.5538209744429055E-2</v>
      </c>
      <c r="V190">
        <v>51.391162029459906</v>
      </c>
      <c r="W190"/>
    </row>
    <row r="191" spans="1:23" ht="12.75" customHeight="1" x14ac:dyDescent="0.2">
      <c r="A191" t="s">
        <v>460</v>
      </c>
      <c r="B191">
        <v>0.51615253825601171</v>
      </c>
      <c r="C191">
        <v>1.5788195287830945E-2</v>
      </c>
      <c r="D191">
        <v>3.764877337867379E-2</v>
      </c>
      <c r="E191">
        <v>0.29633228078698082</v>
      </c>
      <c r="F191">
        <v>0.94972067039106145</v>
      </c>
      <c r="G191">
        <v>0.36191401505950938</v>
      </c>
      <c r="H191">
        <v>0.50643672577119259</v>
      </c>
      <c r="I191">
        <v>2.7932960893854747E-2</v>
      </c>
      <c r="J191">
        <v>4.8579062424095217E-2</v>
      </c>
      <c r="K191">
        <v>9.7158124848190433E-3</v>
      </c>
      <c r="L191">
        <v>4.0514938061695407</v>
      </c>
      <c r="M191">
        <v>0.33762448384746174</v>
      </c>
      <c r="N191">
        <v>21.978382317221278</v>
      </c>
      <c r="O191">
        <v>2.4289531212047608E-2</v>
      </c>
      <c r="P191">
        <v>0.25382560116589747</v>
      </c>
      <c r="Q191">
        <v>1.2144765606023804E-3</v>
      </c>
      <c r="R191">
        <v>1.1015302404663589</v>
      </c>
      <c r="S191">
        <v>3.1139179013845033</v>
      </c>
      <c r="T191">
        <v>8.6580034005343691</v>
      </c>
      <c r="U191">
        <v>1.4573718727228565E-2</v>
      </c>
      <c r="V191">
        <v>57.694923487976681</v>
      </c>
      <c r="W191"/>
    </row>
    <row r="192" spans="1:23" ht="12.75" customHeight="1" x14ac:dyDescent="0.2">
      <c r="A192" t="s">
        <v>496</v>
      </c>
      <c r="B192">
        <v>0.39570099911761969</v>
      </c>
      <c r="C192">
        <v>0.10577602885000081</v>
      </c>
      <c r="D192">
        <v>4.1652736749223124E-2</v>
      </c>
      <c r="E192">
        <v>0.27622341212642698</v>
      </c>
      <c r="F192">
        <v>0.87635165871062859</v>
      </c>
      <c r="G192">
        <v>0.4472188577285009</v>
      </c>
      <c r="H192">
        <v>0.38693200190725691</v>
      </c>
      <c r="I192">
        <v>2.3566680002849925E-2</v>
      </c>
      <c r="J192">
        <v>3.9460487446632435E-2</v>
      </c>
      <c r="K192">
        <v>2.5210866979792943E-2</v>
      </c>
      <c r="L192">
        <v>13.219811356947512</v>
      </c>
      <c r="M192">
        <v>0.33870251725026168</v>
      </c>
      <c r="N192">
        <v>18.024673765900658</v>
      </c>
      <c r="O192">
        <v>2.1374430700259232E-2</v>
      </c>
      <c r="P192">
        <v>0.24662804654145268</v>
      </c>
      <c r="Q192">
        <v>2.7403116282383633E-3</v>
      </c>
      <c r="R192">
        <v>1.0413184187305782</v>
      </c>
      <c r="S192">
        <v>3.1162823836326665</v>
      </c>
      <c r="T192">
        <v>8.3015000465852964</v>
      </c>
      <c r="U192">
        <v>5.754654419300563E-2</v>
      </c>
      <c r="V192">
        <v>53.011328448271136</v>
      </c>
      <c r="W192"/>
    </row>
    <row r="193" spans="1:23" ht="12.75" customHeight="1" x14ac:dyDescent="0.2">
      <c r="A193" t="s">
        <v>466</v>
      </c>
      <c r="B193">
        <v>0.12769217672597258</v>
      </c>
      <c r="C193" t="s">
        <v>356</v>
      </c>
      <c r="D193" t="s">
        <v>356</v>
      </c>
      <c r="E193">
        <v>0.15323061207116712</v>
      </c>
      <c r="F193">
        <v>0.51928151868562189</v>
      </c>
      <c r="G193">
        <v>0.1362049885077041</v>
      </c>
      <c r="H193">
        <v>0.28092278879713972</v>
      </c>
      <c r="I193">
        <v>8.5128117817315063E-3</v>
      </c>
      <c r="J193">
        <v>2.5538435345194517E-2</v>
      </c>
      <c r="K193" t="s">
        <v>356</v>
      </c>
      <c r="L193">
        <v>4.2478930790840215</v>
      </c>
      <c r="M193">
        <v>0.16174342385289861</v>
      </c>
      <c r="N193">
        <v>43.764365369881666</v>
      </c>
      <c r="O193" t="s">
        <v>356</v>
      </c>
      <c r="P193">
        <v>0.21282029454328766</v>
      </c>
      <c r="Q193" t="s">
        <v>356</v>
      </c>
      <c r="R193">
        <v>0.98748616668085465</v>
      </c>
      <c r="S193">
        <v>0.74912743679237259</v>
      </c>
      <c r="T193">
        <v>3.5157912658551123</v>
      </c>
      <c r="U193">
        <v>8.5128117817315063E-3</v>
      </c>
      <c r="V193">
        <v>45.100876819613518</v>
      </c>
      <c r="W193"/>
    </row>
    <row r="194" spans="1:23" ht="12.75" customHeight="1" x14ac:dyDescent="0.2">
      <c r="A194" t="s">
        <v>467</v>
      </c>
      <c r="B194">
        <v>0.21586616297895306</v>
      </c>
      <c r="C194" t="s">
        <v>356</v>
      </c>
      <c r="D194" t="s">
        <v>356</v>
      </c>
      <c r="E194">
        <v>0.16189962223421478</v>
      </c>
      <c r="F194">
        <v>0.67458175930922826</v>
      </c>
      <c r="G194">
        <v>0.16189962223421478</v>
      </c>
      <c r="H194">
        <v>0.18888289260658392</v>
      </c>
      <c r="I194" t="s">
        <v>356</v>
      </c>
      <c r="J194" t="s">
        <v>356</v>
      </c>
      <c r="K194">
        <v>8.094981111710739E-2</v>
      </c>
      <c r="L194">
        <v>32.757690232056127</v>
      </c>
      <c r="M194">
        <v>0.26983270372369134</v>
      </c>
      <c r="N194">
        <v>1.24123043712898</v>
      </c>
      <c r="O194" t="s">
        <v>356</v>
      </c>
      <c r="P194">
        <v>0.7015650296815974</v>
      </c>
      <c r="Q194" t="s">
        <v>356</v>
      </c>
      <c r="R194">
        <v>0.83648138154344309</v>
      </c>
      <c r="S194">
        <v>2.9141932002158661</v>
      </c>
      <c r="T194">
        <v>10.469508904479223</v>
      </c>
      <c r="U194" t="s">
        <v>356</v>
      </c>
      <c r="V194">
        <v>49.325418240690773</v>
      </c>
      <c r="W194"/>
    </row>
    <row r="195" spans="1:23" ht="12.75" customHeight="1" x14ac:dyDescent="0.2">
      <c r="A195" t="s">
        <v>468</v>
      </c>
      <c r="B195">
        <v>0.54274084124830391</v>
      </c>
      <c r="C195">
        <v>2.7137042062415198E-2</v>
      </c>
      <c r="D195">
        <v>5.4274084124830396E-2</v>
      </c>
      <c r="E195">
        <v>0.48846675712347354</v>
      </c>
      <c r="F195">
        <v>0.59701492537313439</v>
      </c>
      <c r="G195">
        <v>0.32564450474898232</v>
      </c>
      <c r="H195">
        <v>0.65128900949796464</v>
      </c>
      <c r="I195" t="s">
        <v>356</v>
      </c>
      <c r="J195">
        <v>5.4274084124830396E-2</v>
      </c>
      <c r="K195">
        <v>2.7137042062415198E-2</v>
      </c>
      <c r="L195">
        <v>0.84124830393487104</v>
      </c>
      <c r="M195">
        <v>0.67842605156037994</v>
      </c>
      <c r="N195">
        <v>5.0474898236092267</v>
      </c>
      <c r="O195">
        <v>5.4274084124830396E-2</v>
      </c>
      <c r="P195">
        <v>0.21709633649932158</v>
      </c>
      <c r="Q195">
        <v>2.7137042062415198E-2</v>
      </c>
      <c r="R195">
        <v>0.62415196743554946</v>
      </c>
      <c r="S195">
        <v>2.6594301221166892</v>
      </c>
      <c r="T195">
        <v>7.9511533242876524</v>
      </c>
      <c r="U195">
        <v>0.29850746268656719</v>
      </c>
      <c r="V195">
        <v>78.833107191316145</v>
      </c>
      <c r="W195"/>
    </row>
    <row r="196" spans="1:23" ht="12.75" customHeight="1" x14ac:dyDescent="0.2">
      <c r="A196" t="s">
        <v>469</v>
      </c>
      <c r="B196" t="s">
        <v>356</v>
      </c>
      <c r="C196" t="s">
        <v>356</v>
      </c>
      <c r="D196" t="s">
        <v>356</v>
      </c>
      <c r="E196" t="s">
        <v>356</v>
      </c>
      <c r="F196" t="s">
        <v>356</v>
      </c>
      <c r="G196" t="s">
        <v>356</v>
      </c>
      <c r="H196" t="s">
        <v>356</v>
      </c>
      <c r="I196" t="s">
        <v>356</v>
      </c>
      <c r="J196" t="s">
        <v>356</v>
      </c>
      <c r="K196">
        <v>2.1119324181626188E-2</v>
      </c>
      <c r="L196">
        <v>6.9693769799366425</v>
      </c>
      <c r="M196">
        <v>4.2238648363252376E-2</v>
      </c>
      <c r="N196">
        <v>58.437170010559655</v>
      </c>
      <c r="O196" t="s">
        <v>356</v>
      </c>
      <c r="P196">
        <v>4.2238648363252376E-2</v>
      </c>
      <c r="Q196" t="s">
        <v>356</v>
      </c>
      <c r="R196">
        <v>0.21119324181626187</v>
      </c>
      <c r="S196">
        <v>0.33790918690601901</v>
      </c>
      <c r="T196">
        <v>4.4350580781414992</v>
      </c>
      <c r="U196" t="s">
        <v>356</v>
      </c>
      <c r="V196">
        <v>29.503695881731783</v>
      </c>
      <c r="W196"/>
    </row>
    <row r="197" spans="1:23" ht="12.75" customHeight="1" x14ac:dyDescent="0.2">
      <c r="A197" t="s">
        <v>470</v>
      </c>
      <c r="B197">
        <v>0.2682763246143528</v>
      </c>
      <c r="C197" t="s">
        <v>356</v>
      </c>
      <c r="D197" t="s">
        <v>356</v>
      </c>
      <c r="E197" t="s">
        <v>356</v>
      </c>
      <c r="F197">
        <v>0.4024144869215292</v>
      </c>
      <c r="G197" t="s">
        <v>356</v>
      </c>
      <c r="H197">
        <v>0.93896713615023475</v>
      </c>
      <c r="I197" t="s">
        <v>356</v>
      </c>
      <c r="J197" t="s">
        <v>356</v>
      </c>
      <c r="K197" t="s">
        <v>356</v>
      </c>
      <c r="L197">
        <v>17.035546613011402</v>
      </c>
      <c r="M197">
        <v>0.2012072434607646</v>
      </c>
      <c r="N197">
        <v>1.2743125419181758</v>
      </c>
      <c r="O197" t="s">
        <v>356</v>
      </c>
      <c r="P197">
        <v>6.70690811535882E-2</v>
      </c>
      <c r="Q197" t="s">
        <v>356</v>
      </c>
      <c r="R197">
        <v>1.1401743796109993</v>
      </c>
      <c r="S197">
        <v>1.2072434607645874</v>
      </c>
      <c r="T197">
        <v>18.108651911468812</v>
      </c>
      <c r="U197" t="s">
        <v>356</v>
      </c>
      <c r="V197">
        <v>59.356136820925556</v>
      </c>
      <c r="W197"/>
    </row>
    <row r="198" spans="1:23" ht="12.75" customHeight="1" x14ac:dyDescent="0.2">
      <c r="A198" t="s">
        <v>471</v>
      </c>
      <c r="B198">
        <v>9.6993210475266739E-2</v>
      </c>
      <c r="C198">
        <v>6.4662140316844488E-2</v>
      </c>
      <c r="D198">
        <v>9.6993210475266739E-2</v>
      </c>
      <c r="E198">
        <v>0.29097963142580019</v>
      </c>
      <c r="F198">
        <v>1.0992563853863564</v>
      </c>
      <c r="G198">
        <v>0.16165535079211121</v>
      </c>
      <c r="H198">
        <v>0.32331070158422243</v>
      </c>
      <c r="I198">
        <v>3.2331070158422244E-2</v>
      </c>
      <c r="J198" t="s">
        <v>356</v>
      </c>
      <c r="K198" t="s">
        <v>356</v>
      </c>
      <c r="L198">
        <v>13.934691238279987</v>
      </c>
      <c r="M198">
        <v>0.19398642095053348</v>
      </c>
      <c r="N198">
        <v>30.164888457807955</v>
      </c>
      <c r="O198">
        <v>6.4662140316844488E-2</v>
      </c>
      <c r="P198">
        <v>0.38797284190106696</v>
      </c>
      <c r="Q198" t="s">
        <v>356</v>
      </c>
      <c r="R198">
        <v>1.6488845780795343</v>
      </c>
      <c r="S198">
        <v>2.6834788231490463</v>
      </c>
      <c r="T198">
        <v>8.9880375040413831</v>
      </c>
      <c r="U198">
        <v>9.6993210475266739E-2</v>
      </c>
      <c r="V198">
        <v>39.670223084384091</v>
      </c>
      <c r="W198"/>
    </row>
    <row r="199" spans="1:23" ht="12.75" customHeight="1" x14ac:dyDescent="0.2">
      <c r="A199" t="s">
        <v>472</v>
      </c>
      <c r="B199" t="s">
        <v>356</v>
      </c>
      <c r="C199" t="s">
        <v>356</v>
      </c>
      <c r="D199">
        <v>0.23752969121140144</v>
      </c>
      <c r="E199" t="s">
        <v>356</v>
      </c>
      <c r="F199" t="s">
        <v>356</v>
      </c>
      <c r="G199">
        <v>0.23752969121140144</v>
      </c>
      <c r="H199">
        <v>0.23752969121140144</v>
      </c>
      <c r="I199" t="s">
        <v>356</v>
      </c>
      <c r="J199" t="s">
        <v>356</v>
      </c>
      <c r="K199" t="s">
        <v>356</v>
      </c>
      <c r="L199">
        <v>6.8883610451306403</v>
      </c>
      <c r="M199">
        <v>1.4251781472684086</v>
      </c>
      <c r="N199">
        <v>7.1258907363420425</v>
      </c>
      <c r="O199" t="s">
        <v>356</v>
      </c>
      <c r="P199" t="s">
        <v>356</v>
      </c>
      <c r="Q199" t="s">
        <v>356</v>
      </c>
      <c r="R199">
        <v>2.1377672209026128</v>
      </c>
      <c r="S199">
        <v>3.3254156769596199</v>
      </c>
      <c r="T199">
        <v>15.914489311163896</v>
      </c>
      <c r="U199">
        <v>0.71258907363420432</v>
      </c>
      <c r="V199">
        <v>61.757719714964367</v>
      </c>
      <c r="W199"/>
    </row>
    <row r="200" spans="1:23" ht="12.75" customHeight="1" x14ac:dyDescent="0.2">
      <c r="A200" t="s">
        <v>473</v>
      </c>
      <c r="B200">
        <v>0.66666666666666674</v>
      </c>
      <c r="C200" t="s">
        <v>356</v>
      </c>
      <c r="D200" t="s">
        <v>356</v>
      </c>
      <c r="E200" t="s">
        <v>356</v>
      </c>
      <c r="F200">
        <v>0.33333333333333337</v>
      </c>
      <c r="G200" t="s">
        <v>356</v>
      </c>
      <c r="H200">
        <v>1.6666666666666667</v>
      </c>
      <c r="I200" t="s">
        <v>356</v>
      </c>
      <c r="J200" t="s">
        <v>356</v>
      </c>
      <c r="K200" t="s">
        <v>356</v>
      </c>
      <c r="L200">
        <v>4.666666666666667</v>
      </c>
      <c r="M200">
        <v>0.33333333333333337</v>
      </c>
      <c r="N200">
        <v>14.000000000000002</v>
      </c>
      <c r="O200" t="s">
        <v>356</v>
      </c>
      <c r="P200" t="s">
        <v>356</v>
      </c>
      <c r="Q200" t="s">
        <v>356</v>
      </c>
      <c r="R200">
        <v>2</v>
      </c>
      <c r="S200">
        <v>3</v>
      </c>
      <c r="T200">
        <v>13.333333333333334</v>
      </c>
      <c r="U200" t="s">
        <v>356</v>
      </c>
      <c r="V200">
        <v>60</v>
      </c>
      <c r="W200"/>
    </row>
    <row r="201" spans="1:23" ht="12.75" customHeight="1" x14ac:dyDescent="0.2">
      <c r="A201" t="s">
        <v>474</v>
      </c>
      <c r="B201">
        <v>0.15037593984962408</v>
      </c>
      <c r="C201" t="s">
        <v>356</v>
      </c>
      <c r="D201" t="s">
        <v>356</v>
      </c>
      <c r="E201" t="s">
        <v>356</v>
      </c>
      <c r="F201">
        <v>0.15037593984962408</v>
      </c>
      <c r="G201">
        <v>0.15037593984962408</v>
      </c>
      <c r="H201" t="s">
        <v>356</v>
      </c>
      <c r="I201" t="s">
        <v>356</v>
      </c>
      <c r="J201" t="s">
        <v>356</v>
      </c>
      <c r="K201" t="s">
        <v>356</v>
      </c>
      <c r="L201">
        <v>7.3684210526315779</v>
      </c>
      <c r="M201">
        <v>0.15037593984962408</v>
      </c>
      <c r="N201">
        <v>39.849624060150376</v>
      </c>
      <c r="O201" t="s">
        <v>356</v>
      </c>
      <c r="P201" t="s">
        <v>356</v>
      </c>
      <c r="Q201" t="s">
        <v>356</v>
      </c>
      <c r="R201">
        <v>0.60150375939849632</v>
      </c>
      <c r="S201">
        <v>1.8045112781954888</v>
      </c>
      <c r="T201">
        <v>2.4060150375939853</v>
      </c>
      <c r="U201" t="s">
        <v>356</v>
      </c>
      <c r="V201">
        <v>47.368421052631575</v>
      </c>
      <c r="W201"/>
    </row>
    <row r="202" spans="1:23" ht="12.75" customHeight="1" x14ac:dyDescent="0.2">
      <c r="A202" t="s">
        <v>475</v>
      </c>
      <c r="B202">
        <v>0.40547389761784086</v>
      </c>
      <c r="C202" t="s">
        <v>356</v>
      </c>
      <c r="D202">
        <v>0.10136847440446022</v>
      </c>
      <c r="E202">
        <v>0.35478966041561077</v>
      </c>
      <c r="F202">
        <v>2.0273694880892044</v>
      </c>
      <c r="G202">
        <v>1.0643689812468322</v>
      </c>
      <c r="H202">
        <v>0.60821084642676126</v>
      </c>
      <c r="I202">
        <v>5.0684237202230108E-2</v>
      </c>
      <c r="J202">
        <v>0.10136847440446022</v>
      </c>
      <c r="K202" t="s">
        <v>356</v>
      </c>
      <c r="L202">
        <v>3.9026862645717184</v>
      </c>
      <c r="M202">
        <v>0.55752660922453123</v>
      </c>
      <c r="N202">
        <v>20.932589964521036</v>
      </c>
      <c r="O202">
        <v>0.10136847440446022</v>
      </c>
      <c r="P202">
        <v>0.60821084642676126</v>
      </c>
      <c r="Q202" t="s">
        <v>356</v>
      </c>
      <c r="R202">
        <v>1.0643689812468322</v>
      </c>
      <c r="S202">
        <v>3.8520020273694882</v>
      </c>
      <c r="T202">
        <v>5.6259503294475417</v>
      </c>
      <c r="U202">
        <v>0.15205271160669032</v>
      </c>
      <c r="V202">
        <v>58.489609731373534</v>
      </c>
      <c r="W202"/>
    </row>
    <row r="203" spans="1:23" ht="12.75" customHeight="1" x14ac:dyDescent="0.2">
      <c r="A203" t="s">
        <v>476</v>
      </c>
      <c r="B203">
        <v>0.21289537712895376</v>
      </c>
      <c r="C203">
        <v>4.0551500405515008E-2</v>
      </c>
      <c r="D203">
        <v>4.0551500405515008E-2</v>
      </c>
      <c r="E203">
        <v>0.15206812652068127</v>
      </c>
      <c r="F203">
        <v>0.49675587996755882</v>
      </c>
      <c r="G203">
        <v>0.31427412814274125</v>
      </c>
      <c r="H203">
        <v>0.26358475263584752</v>
      </c>
      <c r="I203">
        <v>3.0413625304136254E-2</v>
      </c>
      <c r="J203" t="s">
        <v>356</v>
      </c>
      <c r="K203">
        <v>2.0275750202757504E-2</v>
      </c>
      <c r="L203">
        <v>27.656123276561235</v>
      </c>
      <c r="M203">
        <v>0.25344687753446876</v>
      </c>
      <c r="N203">
        <v>5.423763179237632</v>
      </c>
      <c r="O203">
        <v>1.0137875101378752E-2</v>
      </c>
      <c r="P203">
        <v>6.0827250608272508E-2</v>
      </c>
      <c r="Q203" t="s">
        <v>356</v>
      </c>
      <c r="R203">
        <v>0.78061638280616386</v>
      </c>
      <c r="S203">
        <v>1.3077858880778588</v>
      </c>
      <c r="T203">
        <v>6.2956204379562051</v>
      </c>
      <c r="U203">
        <v>2.0275750202757504E-2</v>
      </c>
      <c r="V203">
        <v>56.62003244120033</v>
      </c>
      <c r="W203"/>
    </row>
    <row r="204" spans="1:23" ht="12.75" customHeight="1" x14ac:dyDescent="0.2">
      <c r="A204" t="s">
        <v>477</v>
      </c>
      <c r="B204">
        <v>0.87803570231685257</v>
      </c>
      <c r="C204">
        <v>8.9367501508076583E-3</v>
      </c>
      <c r="D204">
        <v>4.6917938291740208E-2</v>
      </c>
      <c r="E204">
        <v>0.39768538171094087</v>
      </c>
      <c r="F204">
        <v>1.2533792086507742</v>
      </c>
      <c r="G204">
        <v>0.57195200965169013</v>
      </c>
      <c r="H204">
        <v>0.77079470050716059</v>
      </c>
      <c r="I204">
        <v>7.1494001206461266E-2</v>
      </c>
      <c r="J204">
        <v>5.3620500904845957E-2</v>
      </c>
      <c r="K204" t="s">
        <v>356</v>
      </c>
      <c r="L204">
        <v>1.1081570187001497</v>
      </c>
      <c r="M204">
        <v>0.4222614446256619</v>
      </c>
      <c r="N204">
        <v>18.907929131571304</v>
      </c>
      <c r="O204">
        <v>1.7873500301615317E-2</v>
      </c>
      <c r="P204">
        <v>0.33512813065528718</v>
      </c>
      <c r="Q204">
        <v>2.2341875377019146E-3</v>
      </c>
      <c r="R204">
        <v>1.179651019906611</v>
      </c>
      <c r="S204">
        <v>4.0751580687682925</v>
      </c>
      <c r="T204">
        <v>11.130722312830938</v>
      </c>
      <c r="U204">
        <v>2.0107687839317229E-2</v>
      </c>
      <c r="V204">
        <v>58.74796130387184</v>
      </c>
      <c r="W204"/>
    </row>
    <row r="205" spans="1:23" ht="12.75" customHeight="1" x14ac:dyDescent="0.2">
      <c r="A205" t="s">
        <v>478</v>
      </c>
      <c r="B205">
        <v>0.12575452716297786</v>
      </c>
      <c r="C205">
        <v>3.35345405767941E-2</v>
      </c>
      <c r="D205">
        <v>8.383635144198525E-3</v>
      </c>
      <c r="E205">
        <v>8.3836351441985243E-2</v>
      </c>
      <c r="F205">
        <v>0.15928906773977197</v>
      </c>
      <c r="G205">
        <v>0.36887994634473509</v>
      </c>
      <c r="H205">
        <v>5.8685446009389672E-2</v>
      </c>
      <c r="I205" t="s">
        <v>356</v>
      </c>
      <c r="J205" t="s">
        <v>356</v>
      </c>
      <c r="K205">
        <v>3.35345405767941E-2</v>
      </c>
      <c r="L205">
        <v>14.562374245472837</v>
      </c>
      <c r="M205">
        <v>0.25989268947015426</v>
      </c>
      <c r="N205">
        <v>24.958081824279006</v>
      </c>
      <c r="O205" t="s">
        <v>356</v>
      </c>
      <c r="P205">
        <v>0.1341381623071764</v>
      </c>
      <c r="Q205">
        <v>8.383635144198525E-3</v>
      </c>
      <c r="R205">
        <v>0.73775989268947018</v>
      </c>
      <c r="S205">
        <v>2.0707578806170357</v>
      </c>
      <c r="T205">
        <v>9.8088531187122747</v>
      </c>
      <c r="U205">
        <v>8.383635144198525E-3</v>
      </c>
      <c r="V205">
        <v>46.579476861167002</v>
      </c>
      <c r="W205"/>
    </row>
    <row r="206" spans="1:23" ht="12.75" customHeight="1" x14ac:dyDescent="0.2">
      <c r="A206" t="s">
        <v>479</v>
      </c>
      <c r="B206">
        <v>0.32374100719424459</v>
      </c>
      <c r="C206">
        <v>4.3165467625899283E-2</v>
      </c>
      <c r="D206">
        <v>5.0359712230215826E-2</v>
      </c>
      <c r="E206">
        <v>0.34532374100719426</v>
      </c>
      <c r="F206">
        <v>1.1294964028776979</v>
      </c>
      <c r="G206">
        <v>0.22302158273381298</v>
      </c>
      <c r="H206">
        <v>0.50359712230215825</v>
      </c>
      <c r="I206" t="s">
        <v>356</v>
      </c>
      <c r="J206">
        <v>6.4748201438848921E-2</v>
      </c>
      <c r="K206">
        <v>2.1582733812949641E-2</v>
      </c>
      <c r="L206">
        <v>8.4244604316546763</v>
      </c>
      <c r="M206">
        <v>0.2446043165467626</v>
      </c>
      <c r="N206">
        <v>19.323741007194243</v>
      </c>
      <c r="O206">
        <v>2.8776978417266185E-2</v>
      </c>
      <c r="P206">
        <v>0.23021582733812948</v>
      </c>
      <c r="Q206" t="s">
        <v>356</v>
      </c>
      <c r="R206">
        <v>0.91366906474820131</v>
      </c>
      <c r="S206">
        <v>1.2517985611510791</v>
      </c>
      <c r="T206">
        <v>4.6402877697841722</v>
      </c>
      <c r="U206">
        <v>2.8776978417266185E-2</v>
      </c>
      <c r="V206">
        <v>62.208633093525179</v>
      </c>
      <c r="W206"/>
    </row>
    <row r="207" spans="1:23" ht="12.75" customHeight="1" x14ac:dyDescent="0.2">
      <c r="A207" t="s">
        <v>480</v>
      </c>
      <c r="B207">
        <v>0.72493185640549795</v>
      </c>
      <c r="C207">
        <v>2.8997274256219917E-2</v>
      </c>
      <c r="D207">
        <v>9.2791277619903731E-2</v>
      </c>
      <c r="E207">
        <v>0.37696456533085887</v>
      </c>
      <c r="F207">
        <v>1.99501246882793</v>
      </c>
      <c r="G207">
        <v>1.1540915153975526</v>
      </c>
      <c r="H207">
        <v>0.27837383285971118</v>
      </c>
      <c r="I207">
        <v>5.7994548512439832E-3</v>
      </c>
      <c r="J207">
        <v>8.6991822768659743E-2</v>
      </c>
      <c r="K207">
        <v>5.7994548512439834E-2</v>
      </c>
      <c r="L207">
        <v>28.341935858029345</v>
      </c>
      <c r="M207">
        <v>0.32476947166966308</v>
      </c>
      <c r="N207">
        <v>2.1226004755552976</v>
      </c>
      <c r="O207">
        <v>5.7994548512439832E-3</v>
      </c>
      <c r="P207">
        <v>0.34216783622339497</v>
      </c>
      <c r="Q207">
        <v>5.7994548512439832E-3</v>
      </c>
      <c r="R207">
        <v>1.0844980571826248</v>
      </c>
      <c r="S207">
        <v>2.9287246998782117</v>
      </c>
      <c r="T207">
        <v>9.3313228556515693</v>
      </c>
      <c r="U207">
        <v>7.5392913066171782E-2</v>
      </c>
      <c r="V207">
        <v>50.635040306211224</v>
      </c>
      <c r="W207"/>
    </row>
    <row r="208" spans="1:23" ht="12.75" customHeight="1" x14ac:dyDescent="0.2">
      <c r="A208" t="s">
        <v>481</v>
      </c>
      <c r="B208">
        <v>0.39787798408488062</v>
      </c>
      <c r="C208">
        <v>0.2652519893899204</v>
      </c>
      <c r="D208" t="s">
        <v>356</v>
      </c>
      <c r="E208" t="s">
        <v>356</v>
      </c>
      <c r="F208">
        <v>0.79575596816976124</v>
      </c>
      <c r="G208">
        <v>0.2652519893899204</v>
      </c>
      <c r="H208" t="s">
        <v>356</v>
      </c>
      <c r="I208" t="s">
        <v>356</v>
      </c>
      <c r="J208" t="s">
        <v>356</v>
      </c>
      <c r="K208" t="s">
        <v>356</v>
      </c>
      <c r="L208">
        <v>7.5596816976127315</v>
      </c>
      <c r="M208">
        <v>0.1326259946949602</v>
      </c>
      <c r="N208">
        <v>5.7029177718832891</v>
      </c>
      <c r="O208" t="s">
        <v>356</v>
      </c>
      <c r="P208">
        <v>0.1326259946949602</v>
      </c>
      <c r="Q208" t="s">
        <v>356</v>
      </c>
      <c r="R208">
        <v>0.79575596816976124</v>
      </c>
      <c r="S208">
        <v>8.0901856763925739</v>
      </c>
      <c r="T208">
        <v>15.915119363395224</v>
      </c>
      <c r="U208">
        <v>0.2652519893899204</v>
      </c>
      <c r="V208">
        <v>59.681697612732101</v>
      </c>
      <c r="W208"/>
    </row>
    <row r="209" spans="1:23" ht="12.75" customHeight="1" x14ac:dyDescent="0.2">
      <c r="A209" t="s">
        <v>482</v>
      </c>
      <c r="B209">
        <v>5.1472480605904626E-2</v>
      </c>
      <c r="C209">
        <v>0.52207801757417549</v>
      </c>
      <c r="D209">
        <v>4.0442663333210775E-2</v>
      </c>
      <c r="E209">
        <v>0.29780506636273391</v>
      </c>
      <c r="F209">
        <v>0.69487848817971254</v>
      </c>
      <c r="G209">
        <v>0.40075002757454314</v>
      </c>
      <c r="H209">
        <v>0.21324313393874775</v>
      </c>
      <c r="I209">
        <v>3.6766057575646164E-3</v>
      </c>
      <c r="J209">
        <v>4.0442663333210775E-2</v>
      </c>
      <c r="K209">
        <v>5.5149086363469248E-2</v>
      </c>
      <c r="L209">
        <v>30.832015882936876</v>
      </c>
      <c r="M209">
        <v>0.3750137872715909</v>
      </c>
      <c r="N209">
        <v>19.401448582668483</v>
      </c>
      <c r="O209">
        <v>3.6766057575646164E-3</v>
      </c>
      <c r="P209">
        <v>0.27942203757491085</v>
      </c>
      <c r="Q209">
        <v>3.6766057575646164E-3</v>
      </c>
      <c r="R209">
        <v>1.0809220927239971</v>
      </c>
      <c r="S209">
        <v>5.3090187139233063</v>
      </c>
      <c r="T209">
        <v>6.8274568917974925</v>
      </c>
      <c r="U209">
        <v>2.2059634545387698E-2</v>
      </c>
      <c r="V209">
        <v>33.545350932019559</v>
      </c>
      <c r="W209"/>
    </row>
    <row r="210" spans="1:23" ht="12.75" customHeight="1" x14ac:dyDescent="0.2">
      <c r="A210" t="s">
        <v>483</v>
      </c>
      <c r="B210">
        <v>0.26975991367682761</v>
      </c>
      <c r="C210">
        <v>0.12813595899649313</v>
      </c>
      <c r="D210">
        <v>8.7671971944968979E-2</v>
      </c>
      <c r="E210">
        <v>0.35743188562179656</v>
      </c>
      <c r="F210">
        <v>0.78230374966280003</v>
      </c>
      <c r="G210">
        <v>0.43835985972484487</v>
      </c>
      <c r="H210">
        <v>0.41138386835716212</v>
      </c>
      <c r="I210">
        <v>3.3719989209603451E-2</v>
      </c>
      <c r="J210">
        <v>2.0231993525762069E-2</v>
      </c>
      <c r="K210">
        <v>2.0231993525762069E-2</v>
      </c>
      <c r="L210">
        <v>8.045589425411384</v>
      </c>
      <c r="M210">
        <v>0.41812786619908288</v>
      </c>
      <c r="N210">
        <v>11.066900458591853</v>
      </c>
      <c r="O210">
        <v>0.10790396547073104</v>
      </c>
      <c r="P210">
        <v>0.12813595899649313</v>
      </c>
      <c r="Q210">
        <v>6.7439978419206901E-3</v>
      </c>
      <c r="R210">
        <v>1.4634475316967899</v>
      </c>
      <c r="S210">
        <v>2.3064472619368761</v>
      </c>
      <c r="T210">
        <v>8.5648772592392763</v>
      </c>
      <c r="U210">
        <v>0.27650391151874831</v>
      </c>
      <c r="V210">
        <v>65.066091178850826</v>
      </c>
      <c r="W210"/>
    </row>
    <row r="211" spans="1:23" ht="12.75" customHeight="1" x14ac:dyDescent="0.2">
      <c r="A211" t="s">
        <v>484</v>
      </c>
      <c r="B211">
        <v>0.27877339705296694</v>
      </c>
      <c r="C211">
        <v>5.3099694676755613E-2</v>
      </c>
      <c r="D211">
        <v>3.9824771007566706E-2</v>
      </c>
      <c r="E211">
        <v>0.23894862604540024</v>
      </c>
      <c r="F211">
        <v>0.67702110712863406</v>
      </c>
      <c r="G211">
        <v>0.22567370237621134</v>
      </c>
      <c r="H211">
        <v>0.31859816806053365</v>
      </c>
      <c r="I211">
        <v>1.3274923669188903E-2</v>
      </c>
      <c r="J211">
        <v>6.6374618345944505E-2</v>
      </c>
      <c r="K211">
        <v>6.6374618345944505E-2</v>
      </c>
      <c r="L211">
        <v>3.6771538563653263</v>
      </c>
      <c r="M211">
        <v>0.4247975574140449</v>
      </c>
      <c r="N211">
        <v>8.9340236293641304</v>
      </c>
      <c r="O211">
        <v>2.6549847338377806E-2</v>
      </c>
      <c r="P211">
        <v>0.14602416036107793</v>
      </c>
      <c r="Q211" t="s">
        <v>356</v>
      </c>
      <c r="R211">
        <v>1.3540422142572681</v>
      </c>
      <c r="S211">
        <v>1.9248639320323908</v>
      </c>
      <c r="T211">
        <v>6.9560600026549846</v>
      </c>
      <c r="U211">
        <v>3.9824771007566706E-2</v>
      </c>
      <c r="V211">
        <v>74.538696402495688</v>
      </c>
      <c r="W211"/>
    </row>
    <row r="212" spans="1:23" ht="12.75" customHeight="1" x14ac:dyDescent="0.2">
      <c r="A212" t="s">
        <v>485</v>
      </c>
      <c r="B212">
        <v>8.3056478405315617E-2</v>
      </c>
      <c r="C212" t="s">
        <v>356</v>
      </c>
      <c r="D212" t="s">
        <v>356</v>
      </c>
      <c r="E212" t="s">
        <v>356</v>
      </c>
      <c r="F212">
        <v>0.33222591362126247</v>
      </c>
      <c r="G212" t="s">
        <v>356</v>
      </c>
      <c r="H212">
        <v>8.3056478405315617E-2</v>
      </c>
      <c r="I212" t="s">
        <v>356</v>
      </c>
      <c r="J212" t="s">
        <v>356</v>
      </c>
      <c r="K212" t="s">
        <v>356</v>
      </c>
      <c r="L212">
        <v>7.8073089700996672</v>
      </c>
      <c r="M212">
        <v>0.16611295681063123</v>
      </c>
      <c r="N212">
        <v>15.199335548172757</v>
      </c>
      <c r="O212">
        <v>8.3056478405315617E-2</v>
      </c>
      <c r="P212">
        <v>0.16611295681063123</v>
      </c>
      <c r="Q212" t="s">
        <v>356</v>
      </c>
      <c r="R212">
        <v>0.99667774086378735</v>
      </c>
      <c r="S212">
        <v>2.4086378737541532</v>
      </c>
      <c r="T212">
        <v>7.7242524916943527</v>
      </c>
      <c r="U212" t="s">
        <v>356</v>
      </c>
      <c r="V212">
        <v>64.950166112956808</v>
      </c>
      <c r="W212"/>
    </row>
    <row r="213" spans="1:23" ht="12.75" customHeight="1" x14ac:dyDescent="0.2">
      <c r="A213" t="s">
        <v>486</v>
      </c>
      <c r="B213">
        <v>6.4977257959714096E-2</v>
      </c>
      <c r="C213">
        <v>4.3318171973142736E-2</v>
      </c>
      <c r="D213">
        <v>2.1659085986571368E-2</v>
      </c>
      <c r="E213">
        <v>4.3318171973142736E-2</v>
      </c>
      <c r="F213">
        <v>0.21659085986571366</v>
      </c>
      <c r="G213">
        <v>0.23824994585228504</v>
      </c>
      <c r="H213">
        <v>8.6636343946285471E-2</v>
      </c>
      <c r="I213" t="s">
        <v>356</v>
      </c>
      <c r="J213" t="s">
        <v>356</v>
      </c>
      <c r="K213" t="s">
        <v>356</v>
      </c>
      <c r="L213">
        <v>11.955815464587394</v>
      </c>
      <c r="M213">
        <v>0.28156811782542779</v>
      </c>
      <c r="N213">
        <v>14.944769330734243</v>
      </c>
      <c r="O213">
        <v>4.3318171973142736E-2</v>
      </c>
      <c r="P213">
        <v>0.19493177387914229</v>
      </c>
      <c r="Q213" t="s">
        <v>356</v>
      </c>
      <c r="R213">
        <v>0.77972709551656916</v>
      </c>
      <c r="S213">
        <v>8.078839072991121</v>
      </c>
      <c r="T213">
        <v>8.7719298245614024</v>
      </c>
      <c r="U213">
        <v>6.4977257959714096E-2</v>
      </c>
      <c r="V213">
        <v>54.169374052414987</v>
      </c>
      <c r="W213"/>
    </row>
    <row r="214" spans="1:23" ht="12.75" customHeight="1" x14ac:dyDescent="0.2">
      <c r="A214" t="s">
        <v>487</v>
      </c>
      <c r="B214" t="s">
        <v>356</v>
      </c>
      <c r="C214">
        <v>0.11467889908256881</v>
      </c>
      <c r="D214" t="s">
        <v>356</v>
      </c>
      <c r="E214">
        <v>0.11467889908256881</v>
      </c>
      <c r="F214">
        <v>0.22935779816513763</v>
      </c>
      <c r="G214">
        <v>0.57339449541284404</v>
      </c>
      <c r="H214">
        <v>0.11467889908256881</v>
      </c>
      <c r="I214" t="s">
        <v>356</v>
      </c>
      <c r="J214" t="s">
        <v>356</v>
      </c>
      <c r="K214" t="s">
        <v>356</v>
      </c>
      <c r="L214">
        <v>3.4403669724770642</v>
      </c>
      <c r="M214">
        <v>0.34403669724770647</v>
      </c>
      <c r="N214">
        <v>0.91743119266055051</v>
      </c>
      <c r="O214" t="s">
        <v>356</v>
      </c>
      <c r="P214">
        <v>0.22935779816513763</v>
      </c>
      <c r="Q214" t="s">
        <v>356</v>
      </c>
      <c r="R214">
        <v>0.91743119266055051</v>
      </c>
      <c r="S214">
        <v>7.7981651376146797</v>
      </c>
      <c r="T214">
        <v>22.706422018348622</v>
      </c>
      <c r="U214">
        <v>0.45871559633027525</v>
      </c>
      <c r="V214">
        <v>62.041284403669728</v>
      </c>
      <c r="W214"/>
    </row>
    <row r="215" spans="1:23" ht="12.75" customHeight="1" x14ac:dyDescent="0.2">
      <c r="A215"/>
      <c r="B215" t="s">
        <v>339</v>
      </c>
      <c r="C215" t="s">
        <v>340</v>
      </c>
      <c r="D215" t="s">
        <v>461</v>
      </c>
      <c r="E215" t="s">
        <v>342</v>
      </c>
      <c r="F215" t="s">
        <v>343</v>
      </c>
      <c r="G215" t="s">
        <v>344</v>
      </c>
      <c r="H215" t="s">
        <v>345</v>
      </c>
      <c r="I215" t="s">
        <v>462</v>
      </c>
      <c r="J215" t="s">
        <v>463</v>
      </c>
      <c r="K215" t="s">
        <v>464</v>
      </c>
      <c r="L215" t="s">
        <v>53</v>
      </c>
      <c r="M215" t="s">
        <v>348</v>
      </c>
      <c r="N215" t="s">
        <v>357</v>
      </c>
      <c r="O215" t="s">
        <v>361</v>
      </c>
      <c r="P215" t="s">
        <v>349</v>
      </c>
      <c r="Q215" t="s">
        <v>465</v>
      </c>
      <c r="R215" t="s">
        <v>351</v>
      </c>
      <c r="S215" t="s">
        <v>352</v>
      </c>
      <c r="T215" t="s">
        <v>353</v>
      </c>
      <c r="U215" t="s">
        <v>354</v>
      </c>
      <c r="V215" t="s">
        <v>355</v>
      </c>
      <c r="W215"/>
    </row>
    <row r="216" spans="1:23" ht="12.75" customHeight="1" x14ac:dyDescent="0.2">
      <c r="A216" t="s">
        <v>492</v>
      </c>
      <c r="B216">
        <v>0.10547229512619884</v>
      </c>
      <c r="C216">
        <v>0.35811523461453554</v>
      </c>
      <c r="D216">
        <v>3.6792661090534473E-2</v>
      </c>
      <c r="E216">
        <v>0.25019009541563442</v>
      </c>
      <c r="F216">
        <v>0.64509799112070443</v>
      </c>
      <c r="G216">
        <v>0.35811523461453554</v>
      </c>
      <c r="H216">
        <v>0.22320881061590916</v>
      </c>
      <c r="I216">
        <v>9.8113762908091946E-3</v>
      </c>
      <c r="J216">
        <v>2.698128479972528E-2</v>
      </c>
      <c r="K216">
        <v>4.9056881454045964E-2</v>
      </c>
      <c r="L216">
        <v>30.238661728273936</v>
      </c>
      <c r="M216">
        <v>0.33603963796021485</v>
      </c>
      <c r="N216">
        <v>14.368760577890063</v>
      </c>
      <c r="O216">
        <v>4.9056881454045973E-3</v>
      </c>
      <c r="P216">
        <v>0.26490715985184821</v>
      </c>
      <c r="Q216">
        <v>2.4528440727022986E-3</v>
      </c>
      <c r="R216">
        <v>0.98604331722632388</v>
      </c>
      <c r="S216">
        <v>4.1232308862125633</v>
      </c>
      <c r="T216">
        <v>7.0298511123647867</v>
      </c>
      <c r="U216">
        <v>1.9622752581618389E-2</v>
      </c>
      <c r="V216">
        <v>40.56268243027791</v>
      </c>
      <c r="W216"/>
    </row>
    <row r="217" spans="1:23" ht="12.75" customHeight="1" x14ac:dyDescent="0.2">
      <c r="A217" t="s">
        <v>493</v>
      </c>
      <c r="B217">
        <v>0.39291891776463306</v>
      </c>
      <c r="C217">
        <v>6.6198295927737086E-2</v>
      </c>
      <c r="D217">
        <v>6.4062867026842343E-2</v>
      </c>
      <c r="E217">
        <v>0.27547032821542206</v>
      </c>
      <c r="F217">
        <v>1.0484955903393196</v>
      </c>
      <c r="G217">
        <v>0.6726601037818446</v>
      </c>
      <c r="H217">
        <v>0.25198061030557983</v>
      </c>
      <c r="I217">
        <v>1.2812573405368469E-2</v>
      </c>
      <c r="J217">
        <v>3.8437720216105406E-2</v>
      </c>
      <c r="K217">
        <v>3.6302291315210664E-2</v>
      </c>
      <c r="L217">
        <v>17.079160349356169</v>
      </c>
      <c r="M217">
        <v>0.33099147963868542</v>
      </c>
      <c r="N217">
        <v>11.142668004868778</v>
      </c>
      <c r="O217">
        <v>3.8437720216105406E-2</v>
      </c>
      <c r="P217">
        <v>0.21140746118857973</v>
      </c>
      <c r="Q217">
        <v>6.4062867026842343E-3</v>
      </c>
      <c r="R217">
        <v>1.1061521706634778</v>
      </c>
      <c r="S217">
        <v>2.6735569839202205</v>
      </c>
      <c r="T217">
        <v>9.5240128979905609</v>
      </c>
      <c r="U217">
        <v>0.13026116295457943</v>
      </c>
      <c r="V217">
        <v>54.897606184202097</v>
      </c>
      <c r="W217"/>
    </row>
    <row r="218" spans="1:23" ht="12.75" customHeight="1" x14ac:dyDescent="0.2">
      <c r="A218" t="s">
        <v>494</v>
      </c>
      <c r="B218">
        <v>0.23223125343763371</v>
      </c>
      <c r="C218">
        <v>1.833404632402371E-2</v>
      </c>
      <c r="D218">
        <v>4.8890790197396568E-2</v>
      </c>
      <c r="E218">
        <v>0.2077858583389354</v>
      </c>
      <c r="F218">
        <v>0.63558027256615535</v>
      </c>
      <c r="G218">
        <v>0.2444539509869828</v>
      </c>
      <c r="H218">
        <v>0.40334901912852167</v>
      </c>
      <c r="I218">
        <v>1.2222697549349142E-2</v>
      </c>
      <c r="J218">
        <v>2.4445395098698284E-2</v>
      </c>
      <c r="K218">
        <v>1.2222697549349142E-2</v>
      </c>
      <c r="L218">
        <v>7.4252887612296039</v>
      </c>
      <c r="M218">
        <v>0.33612418260710136</v>
      </c>
      <c r="N218">
        <v>28.448328546110126</v>
      </c>
      <c r="O218">
        <v>3.6668092648047421E-2</v>
      </c>
      <c r="P218">
        <v>0.21389720711360999</v>
      </c>
      <c r="Q218">
        <v>6.111348774674571E-3</v>
      </c>
      <c r="R218">
        <v>0.86170017722911452</v>
      </c>
      <c r="S218">
        <v>1.9922997005439103</v>
      </c>
      <c r="T218">
        <v>7.853083175456824</v>
      </c>
      <c r="U218">
        <v>0.1222269754934914</v>
      </c>
      <c r="V218">
        <v>50.864755851616451</v>
      </c>
      <c r="W218"/>
    </row>
    <row r="219" spans="1:23" ht="12.75" customHeight="1" x14ac:dyDescent="0.2">
      <c r="A219" t="s">
        <v>495</v>
      </c>
      <c r="B219">
        <v>0.57778962159019331</v>
      </c>
      <c r="C219">
        <v>1.9380783952710888E-2</v>
      </c>
      <c r="D219">
        <v>3.8761567905421776E-2</v>
      </c>
      <c r="E219">
        <v>0.31978293521972961</v>
      </c>
      <c r="F219">
        <v>1.0174911575173216</v>
      </c>
      <c r="G219">
        <v>0.40093996802170645</v>
      </c>
      <c r="H219">
        <v>0.5765783225931489</v>
      </c>
      <c r="I219">
        <v>4.1184165899510634E-2</v>
      </c>
      <c r="J219">
        <v>4.9663258878821656E-2</v>
      </c>
      <c r="K219">
        <v>9.690391976355444E-3</v>
      </c>
      <c r="L219">
        <v>3.6278404961480692</v>
      </c>
      <c r="M219">
        <v>0.34764281215175152</v>
      </c>
      <c r="N219">
        <v>21.383061194825331</v>
      </c>
      <c r="O219">
        <v>1.9380783952710888E-2</v>
      </c>
      <c r="P219">
        <v>0.27496487232908573</v>
      </c>
      <c r="Q219">
        <v>1.2112989970444305E-3</v>
      </c>
      <c r="R219">
        <v>1.1010707883133872</v>
      </c>
      <c r="S219">
        <v>3.1542225883036972</v>
      </c>
      <c r="T219">
        <v>8.4415427104026364</v>
      </c>
      <c r="U219">
        <v>2.4225979940888608E-2</v>
      </c>
      <c r="V219">
        <v>58.573574301080477</v>
      </c>
      <c r="W219"/>
    </row>
    <row r="220" spans="1:23" ht="12.75" customHeight="1" x14ac:dyDescent="0.2">
      <c r="A220" t="s">
        <v>499</v>
      </c>
      <c r="B220">
        <v>0.39408122391911082</v>
      </c>
      <c r="C220">
        <v>0.10580810943581603</v>
      </c>
      <c r="D220">
        <v>4.1027634271030712E-2</v>
      </c>
      <c r="E220">
        <v>0.27963571779465668</v>
      </c>
      <c r="F220">
        <v>0.89451039456707759</v>
      </c>
      <c r="G220">
        <v>0.47289746870293298</v>
      </c>
      <c r="H220">
        <v>0.41351536646854636</v>
      </c>
      <c r="I220">
        <v>2.1593491721595113E-2</v>
      </c>
      <c r="J220">
        <v>3.9947959684950955E-2</v>
      </c>
      <c r="K220">
        <v>3.0770725703273032E-2</v>
      </c>
      <c r="L220">
        <v>12.507490242440927</v>
      </c>
      <c r="M220">
        <v>0.3568324506993592</v>
      </c>
      <c r="N220">
        <v>17.937713573129059</v>
      </c>
      <c r="O220">
        <v>2.8071539238073644E-2</v>
      </c>
      <c r="P220">
        <v>0.24508613104010452</v>
      </c>
      <c r="Q220">
        <v>4.8585356373588998E-3</v>
      </c>
      <c r="R220">
        <v>1.0570014197720807</v>
      </c>
      <c r="S220">
        <v>3.082470943257702</v>
      </c>
      <c r="T220">
        <v>8.3086357771767592</v>
      </c>
      <c r="U220">
        <v>7.3957709146463255E-2</v>
      </c>
      <c r="V220">
        <v>53.704093586193125</v>
      </c>
      <c r="W220"/>
    </row>
    <row r="221" spans="1:23" ht="12.75" customHeight="1" x14ac:dyDescent="0.2">
      <c r="A221" t="s">
        <v>500</v>
      </c>
      <c r="B221">
        <v>0.10895985248512279</v>
      </c>
      <c r="C221" t="s">
        <v>356</v>
      </c>
      <c r="D221" t="s">
        <v>356</v>
      </c>
      <c r="E221">
        <v>0.15086748805632386</v>
      </c>
      <c r="F221">
        <v>0.53641773531137371</v>
      </c>
      <c r="G221">
        <v>0.15086748805632386</v>
      </c>
      <c r="H221">
        <v>0.30173497611264771</v>
      </c>
      <c r="I221">
        <v>8.3815271142402142E-3</v>
      </c>
      <c r="J221">
        <v>2.5144581342720643E-2</v>
      </c>
      <c r="K221" t="s">
        <v>356</v>
      </c>
      <c r="L221">
        <v>4.1153298130919458</v>
      </c>
      <c r="M221">
        <v>0.19277512362752491</v>
      </c>
      <c r="N221">
        <v>45.184812672868993</v>
      </c>
      <c r="O221" t="s">
        <v>356</v>
      </c>
      <c r="P221">
        <v>0.24306428631296623</v>
      </c>
      <c r="Q221" t="s">
        <v>356</v>
      </c>
      <c r="R221">
        <v>0.95549409102338445</v>
      </c>
      <c r="S221">
        <v>0.78786354873858022</v>
      </c>
      <c r="T221">
        <v>3.4112815354957671</v>
      </c>
      <c r="U221">
        <v>8.3815271142402142E-3</v>
      </c>
      <c r="V221">
        <v>43.818623753247842</v>
      </c>
      <c r="W221"/>
    </row>
    <row r="222" spans="1:23" ht="12.75" customHeight="1" x14ac:dyDescent="0.2">
      <c r="A222" t="s">
        <v>501</v>
      </c>
      <c r="B222">
        <v>0.18416206261510129</v>
      </c>
      <c r="C222">
        <v>2.6308866087871613E-2</v>
      </c>
      <c r="D222" t="s">
        <v>356</v>
      </c>
      <c r="E222">
        <v>0.18416206261510129</v>
      </c>
      <c r="F222">
        <v>0.7629571165482768</v>
      </c>
      <c r="G222">
        <v>0.23677979479084454</v>
      </c>
      <c r="H222">
        <v>0.18416206261510129</v>
      </c>
      <c r="I222" t="s">
        <v>356</v>
      </c>
      <c r="J222" t="s">
        <v>356</v>
      </c>
      <c r="K222">
        <v>7.8926598263614839E-2</v>
      </c>
      <c r="L222">
        <v>26.019468560905025</v>
      </c>
      <c r="M222">
        <v>0.18416206261510129</v>
      </c>
      <c r="N222">
        <v>1.4732965009208103</v>
      </c>
      <c r="O222" t="s">
        <v>356</v>
      </c>
      <c r="P222">
        <v>0.63141278610891871</v>
      </c>
      <c r="Q222" t="s">
        <v>356</v>
      </c>
      <c r="R222">
        <v>1.1312812417784792</v>
      </c>
      <c r="S222">
        <v>3.0255196001052354</v>
      </c>
      <c r="T222">
        <v>11.391739016048408</v>
      </c>
      <c r="U222" t="s">
        <v>356</v>
      </c>
      <c r="V222">
        <v>54.485661667982107</v>
      </c>
      <c r="W222"/>
    </row>
    <row r="223" spans="1:23" ht="12.75" customHeight="1" x14ac:dyDescent="0.2">
      <c r="A223" t="s">
        <v>502</v>
      </c>
      <c r="B223">
        <v>0.40485829959514169</v>
      </c>
      <c r="C223">
        <v>2.6990553306342778E-2</v>
      </c>
      <c r="D223">
        <v>8.0971659919028341E-2</v>
      </c>
      <c r="E223">
        <v>0.45883940620782721</v>
      </c>
      <c r="F223">
        <v>0.67476383265856954</v>
      </c>
      <c r="G223">
        <v>0.35087719298245612</v>
      </c>
      <c r="H223">
        <v>0.67476383265856954</v>
      </c>
      <c r="I223" t="s">
        <v>356</v>
      </c>
      <c r="J223">
        <v>5.3981106612685556E-2</v>
      </c>
      <c r="K223">
        <v>2.6990553306342778E-2</v>
      </c>
      <c r="L223">
        <v>0.80971659919028338</v>
      </c>
      <c r="M223">
        <v>0.64777327935222673</v>
      </c>
      <c r="N223">
        <v>9.0418353576248318</v>
      </c>
      <c r="O223">
        <v>5.3981106612685556E-2</v>
      </c>
      <c r="P223">
        <v>0.24291497975708504</v>
      </c>
      <c r="Q223">
        <v>5.3981106612685556E-2</v>
      </c>
      <c r="R223">
        <v>0.64777327935222673</v>
      </c>
      <c r="S223">
        <v>2.6450742240215921</v>
      </c>
      <c r="T223">
        <v>7.3684210526315779</v>
      </c>
      <c r="U223">
        <v>0.48582995951417007</v>
      </c>
      <c r="V223">
        <v>75.249662618083661</v>
      </c>
      <c r="W223"/>
    </row>
    <row r="224" spans="1:23" ht="12.75" customHeight="1" x14ac:dyDescent="0.2">
      <c r="A224" t="s">
        <v>503</v>
      </c>
      <c r="B224" t="s">
        <v>356</v>
      </c>
      <c r="C224" t="s">
        <v>356</v>
      </c>
      <c r="D224" t="s">
        <v>356</v>
      </c>
      <c r="E224">
        <v>6.0642813826561552E-2</v>
      </c>
      <c r="F224">
        <v>2.0214271275520515E-2</v>
      </c>
      <c r="G224" t="s">
        <v>356</v>
      </c>
      <c r="H224">
        <v>8.085708510208206E-2</v>
      </c>
      <c r="I224" t="s">
        <v>356</v>
      </c>
      <c r="J224" t="s">
        <v>356</v>
      </c>
      <c r="K224">
        <v>2.0214271275520515E-2</v>
      </c>
      <c r="L224">
        <v>12.553062462098241</v>
      </c>
      <c r="M224">
        <v>0.22235698403072568</v>
      </c>
      <c r="N224">
        <v>8.6112795633717401</v>
      </c>
      <c r="O224" t="s">
        <v>356</v>
      </c>
      <c r="P224">
        <v>0.1212856276531231</v>
      </c>
      <c r="Q224" t="s">
        <v>356</v>
      </c>
      <c r="R224">
        <v>0.52557105316353347</v>
      </c>
      <c r="S224">
        <v>1.0713563776025874</v>
      </c>
      <c r="T224">
        <v>9.6624216696988086</v>
      </c>
      <c r="U224" t="s">
        <v>356</v>
      </c>
      <c r="V224">
        <v>67.050737820901546</v>
      </c>
      <c r="W224"/>
    </row>
    <row r="225" spans="1:23" ht="12.75" customHeight="1" x14ac:dyDescent="0.2">
      <c r="A225" t="s">
        <v>504</v>
      </c>
      <c r="B225">
        <v>0.25723472668810288</v>
      </c>
      <c r="C225" t="s">
        <v>356</v>
      </c>
      <c r="D225" t="s">
        <v>356</v>
      </c>
      <c r="E225" t="s">
        <v>356</v>
      </c>
      <c r="F225">
        <v>0.45016077170418006</v>
      </c>
      <c r="G225" t="s">
        <v>356</v>
      </c>
      <c r="H225">
        <v>0.96463022508038598</v>
      </c>
      <c r="I225" t="s">
        <v>356</v>
      </c>
      <c r="J225" t="s">
        <v>356</v>
      </c>
      <c r="K225" t="s">
        <v>356</v>
      </c>
      <c r="L225">
        <v>14.469453376205788</v>
      </c>
      <c r="M225">
        <v>0.32154340836012862</v>
      </c>
      <c r="N225">
        <v>1.5434083601286173</v>
      </c>
      <c r="O225">
        <v>6.4308681672025719E-2</v>
      </c>
      <c r="P225">
        <v>6.4308681672025719E-2</v>
      </c>
      <c r="Q225" t="s">
        <v>356</v>
      </c>
      <c r="R225">
        <v>1.0289389067524115</v>
      </c>
      <c r="S225">
        <v>0.90032154340836013</v>
      </c>
      <c r="T225">
        <v>16.270096463022508</v>
      </c>
      <c r="U225">
        <v>6.4308681672025719E-2</v>
      </c>
      <c r="V225">
        <v>63.60128617363344</v>
      </c>
      <c r="W225"/>
    </row>
    <row r="226" spans="1:23" ht="12.75" customHeight="1" x14ac:dyDescent="0.2">
      <c r="A226" t="s">
        <v>505</v>
      </c>
      <c r="B226">
        <v>0.19852524106636413</v>
      </c>
      <c r="C226">
        <v>5.6721497447532618E-2</v>
      </c>
      <c r="D226">
        <v>8.508224617129892E-2</v>
      </c>
      <c r="E226">
        <v>0.25524673851389679</v>
      </c>
      <c r="F226">
        <v>1.0209869540555871</v>
      </c>
      <c r="G226">
        <v>0.34032898468519568</v>
      </c>
      <c r="H226">
        <v>0.4821327283040272</v>
      </c>
      <c r="I226">
        <v>2.8360748723766309E-2</v>
      </c>
      <c r="J226">
        <v>2.8360748723766309E-2</v>
      </c>
      <c r="K226" t="s">
        <v>356</v>
      </c>
      <c r="L226">
        <v>13.641520136131593</v>
      </c>
      <c r="M226">
        <v>0.22688598979013047</v>
      </c>
      <c r="N226">
        <v>30.204197390811117</v>
      </c>
      <c r="O226">
        <v>5.6721497447532618E-2</v>
      </c>
      <c r="P226">
        <v>0.34032898468519568</v>
      </c>
      <c r="Q226" t="s">
        <v>356</v>
      </c>
      <c r="R226">
        <v>1.6165626772546797</v>
      </c>
      <c r="S226">
        <v>2.8077141236528642</v>
      </c>
      <c r="T226">
        <v>9.6426545660805445</v>
      </c>
      <c r="U226">
        <v>8.508224617129892E-2</v>
      </c>
      <c r="V226">
        <v>38.882586500283608</v>
      </c>
      <c r="W226"/>
    </row>
    <row r="227" spans="1:23" ht="12.75" customHeight="1" x14ac:dyDescent="0.2">
      <c r="A227" t="s">
        <v>506</v>
      </c>
      <c r="B227" t="s">
        <v>356</v>
      </c>
      <c r="C227">
        <v>0.22675736961451248</v>
      </c>
      <c r="D227" t="s">
        <v>356</v>
      </c>
      <c r="E227">
        <v>0.45351473922902497</v>
      </c>
      <c r="F227" t="s">
        <v>356</v>
      </c>
      <c r="G227" t="s">
        <v>356</v>
      </c>
      <c r="H227">
        <v>0.68027210884353739</v>
      </c>
      <c r="I227" t="s">
        <v>356</v>
      </c>
      <c r="J227" t="s">
        <v>356</v>
      </c>
      <c r="K227" t="s">
        <v>356</v>
      </c>
      <c r="L227">
        <v>6.3492063492063489</v>
      </c>
      <c r="M227">
        <v>1.5873015873015872</v>
      </c>
      <c r="N227">
        <v>4.5351473922902494</v>
      </c>
      <c r="O227" t="s">
        <v>356</v>
      </c>
      <c r="P227">
        <v>0.22675736961451248</v>
      </c>
      <c r="Q227">
        <v>0.22675736961451248</v>
      </c>
      <c r="R227">
        <v>2.0408163265306123</v>
      </c>
      <c r="S227">
        <v>4.7619047619047619</v>
      </c>
      <c r="T227">
        <v>14.965986394557824</v>
      </c>
      <c r="U227">
        <v>0.68027210884353739</v>
      </c>
      <c r="V227">
        <v>63.265306122448983</v>
      </c>
      <c r="W227"/>
    </row>
    <row r="228" spans="1:23" ht="12.75" customHeight="1" x14ac:dyDescent="0.2">
      <c r="A228" t="s">
        <v>507</v>
      </c>
      <c r="B228">
        <v>1.006711409395973</v>
      </c>
      <c r="C228">
        <v>0.33557046979865773</v>
      </c>
      <c r="D228" t="s">
        <v>356</v>
      </c>
      <c r="E228" t="s">
        <v>356</v>
      </c>
      <c r="F228">
        <v>0.67114093959731547</v>
      </c>
      <c r="G228" t="s">
        <v>356</v>
      </c>
      <c r="H228">
        <v>2.0134228187919461</v>
      </c>
      <c r="I228" t="s">
        <v>356</v>
      </c>
      <c r="J228" t="s">
        <v>356</v>
      </c>
      <c r="K228" t="s">
        <v>356</v>
      </c>
      <c r="L228">
        <v>4.0268456375838921</v>
      </c>
      <c r="M228">
        <v>0.67114093959731547</v>
      </c>
      <c r="N228">
        <v>5.7046979865771812</v>
      </c>
      <c r="O228" t="s">
        <v>356</v>
      </c>
      <c r="P228">
        <v>0.33557046979865773</v>
      </c>
      <c r="Q228" t="s">
        <v>356</v>
      </c>
      <c r="R228">
        <v>2.0134228187919461</v>
      </c>
      <c r="S228">
        <v>4.6979865771812079</v>
      </c>
      <c r="T228">
        <v>13.422818791946309</v>
      </c>
      <c r="U228" t="s">
        <v>356</v>
      </c>
      <c r="V228">
        <v>65.100671140939596</v>
      </c>
      <c r="W228"/>
    </row>
    <row r="229" spans="1:23" ht="12.75" customHeight="1" x14ac:dyDescent="0.2">
      <c r="A229" t="s">
        <v>508</v>
      </c>
      <c r="B229">
        <v>0.15174506828528073</v>
      </c>
      <c r="C229" t="s">
        <v>356</v>
      </c>
      <c r="D229" t="s">
        <v>356</v>
      </c>
      <c r="E229" t="s">
        <v>356</v>
      </c>
      <c r="F229">
        <v>0.15174506828528073</v>
      </c>
      <c r="G229">
        <v>0.15174506828528073</v>
      </c>
      <c r="H229" t="s">
        <v>356</v>
      </c>
      <c r="I229" t="s">
        <v>356</v>
      </c>
      <c r="J229" t="s">
        <v>356</v>
      </c>
      <c r="K229">
        <v>0.15174506828528073</v>
      </c>
      <c r="L229">
        <v>6.6767830045523517</v>
      </c>
      <c r="M229" t="s">
        <v>356</v>
      </c>
      <c r="N229">
        <v>37.936267071320188</v>
      </c>
      <c r="O229" t="s">
        <v>356</v>
      </c>
      <c r="P229" t="s">
        <v>356</v>
      </c>
      <c r="Q229" t="s">
        <v>356</v>
      </c>
      <c r="R229">
        <v>1.062215477996965</v>
      </c>
      <c r="S229">
        <v>1.5174506828528074</v>
      </c>
      <c r="T229">
        <v>3.0349013657056148</v>
      </c>
      <c r="U229" t="s">
        <v>356</v>
      </c>
      <c r="V229">
        <v>49.165402124430955</v>
      </c>
      <c r="W229"/>
    </row>
    <row r="230" spans="1:23" ht="12.75" customHeight="1" x14ac:dyDescent="0.2">
      <c r="A230" t="s">
        <v>509</v>
      </c>
      <c r="B230">
        <v>0.24764735017335313</v>
      </c>
      <c r="C230">
        <v>0.14858841010401189</v>
      </c>
      <c r="D230" t="s">
        <v>356</v>
      </c>
      <c r="E230">
        <v>0.54482417038137687</v>
      </c>
      <c r="F230">
        <v>2.823179791976226</v>
      </c>
      <c r="G230">
        <v>1.1391778107974244</v>
      </c>
      <c r="H230">
        <v>0.74294205052005935</v>
      </c>
      <c r="I230" t="s">
        <v>356</v>
      </c>
      <c r="J230">
        <v>9.9058940069341253E-2</v>
      </c>
      <c r="K230" t="s">
        <v>356</v>
      </c>
      <c r="L230">
        <v>3.3184744923229323</v>
      </c>
      <c r="M230">
        <v>0.79247152055473002</v>
      </c>
      <c r="N230">
        <v>14.710252600297178</v>
      </c>
      <c r="O230">
        <v>9.9058940069341253E-2</v>
      </c>
      <c r="P230">
        <v>0.59435364041604755</v>
      </c>
      <c r="Q230" t="s">
        <v>356</v>
      </c>
      <c r="R230">
        <v>1.0896483407627537</v>
      </c>
      <c r="S230">
        <v>3.96235760277365</v>
      </c>
      <c r="T230">
        <v>5.3491827637444276</v>
      </c>
      <c r="U230">
        <v>0.29717682020802377</v>
      </c>
      <c r="V230">
        <v>64.041604754829123</v>
      </c>
      <c r="W230"/>
    </row>
    <row r="231" spans="1:23" ht="12.75" customHeight="1" x14ac:dyDescent="0.2">
      <c r="A231" t="s">
        <v>510</v>
      </c>
      <c r="B231">
        <v>0.22981614708233411</v>
      </c>
      <c r="C231">
        <v>3.9968025579536368E-2</v>
      </c>
      <c r="D231">
        <v>3.9968025579536368E-2</v>
      </c>
      <c r="E231">
        <v>0.12989608313349321</v>
      </c>
      <c r="F231">
        <v>0.45963229416466822</v>
      </c>
      <c r="G231">
        <v>0.37969624300559551</v>
      </c>
      <c r="H231">
        <v>0.2498001598721023</v>
      </c>
      <c r="I231">
        <v>2.9976019184652276E-2</v>
      </c>
      <c r="J231">
        <v>9.9920063948840919E-3</v>
      </c>
      <c r="K231">
        <v>1.9984012789768184E-2</v>
      </c>
      <c r="L231">
        <v>24.980015987210233</v>
      </c>
      <c r="M231">
        <v>0.25979216626698642</v>
      </c>
      <c r="N231">
        <v>9.4524380495603531</v>
      </c>
      <c r="O231" t="s">
        <v>356</v>
      </c>
      <c r="P231">
        <v>5.9952038369304551E-2</v>
      </c>
      <c r="Q231" t="s">
        <v>356</v>
      </c>
      <c r="R231">
        <v>0.72941646682653882</v>
      </c>
      <c r="S231">
        <v>1.3289368505195842</v>
      </c>
      <c r="T231">
        <v>5.9952038369304557</v>
      </c>
      <c r="U231">
        <v>2.9976019184652276E-2</v>
      </c>
      <c r="V231">
        <v>55.57553956834532</v>
      </c>
      <c r="W231"/>
    </row>
    <row r="232" spans="1:23" ht="12.75" customHeight="1" x14ac:dyDescent="0.2">
      <c r="A232" t="s">
        <v>511</v>
      </c>
      <c r="B232">
        <v>0.85357406207405095</v>
      </c>
      <c r="C232">
        <v>1.340692244095368E-2</v>
      </c>
      <c r="D232">
        <v>4.0220767322861034E-2</v>
      </c>
      <c r="E232">
        <v>0.39326972493464124</v>
      </c>
      <c r="F232">
        <v>1.278126606037584</v>
      </c>
      <c r="G232">
        <v>0.61671843228386924</v>
      </c>
      <c r="H232">
        <v>0.83346367841262048</v>
      </c>
      <c r="I232">
        <v>6.0331150984291551E-2</v>
      </c>
      <c r="J232">
        <v>6.0331150984291551E-2</v>
      </c>
      <c r="K232">
        <v>6.7034612204768399E-3</v>
      </c>
      <c r="L232">
        <v>1.1462918687015395</v>
      </c>
      <c r="M232">
        <v>0.4379594664044868</v>
      </c>
      <c r="N232">
        <v>18.266931825799386</v>
      </c>
      <c r="O232">
        <v>3.128281902889192E-2</v>
      </c>
      <c r="P232">
        <v>0.33964203517082653</v>
      </c>
      <c r="Q232">
        <v>2.2344870734922798E-3</v>
      </c>
      <c r="R232">
        <v>1.2110919938328155</v>
      </c>
      <c r="S232">
        <v>4.0086698098451503</v>
      </c>
      <c r="T232">
        <v>10.83055884521708</v>
      </c>
      <c r="U232">
        <v>3.128281902889192E-2</v>
      </c>
      <c r="V232">
        <v>59.537908073201798</v>
      </c>
      <c r="W232"/>
    </row>
    <row r="233" spans="1:23" ht="12.75" customHeight="1" x14ac:dyDescent="0.2">
      <c r="A233" t="s">
        <v>512</v>
      </c>
      <c r="B233">
        <v>0.15503875968992248</v>
      </c>
      <c r="C233">
        <v>4.0799673602611178E-2</v>
      </c>
      <c r="D233">
        <v>8.1599347205222345E-3</v>
      </c>
      <c r="E233">
        <v>0.10607915136678907</v>
      </c>
      <c r="F233">
        <v>0.2039983680130559</v>
      </c>
      <c r="G233">
        <v>0.45695634434924526</v>
      </c>
      <c r="H233">
        <v>0.11423908608731131</v>
      </c>
      <c r="I233" t="s">
        <v>356</v>
      </c>
      <c r="J233">
        <v>8.1599347205222345E-3</v>
      </c>
      <c r="K233">
        <v>4.0799673602611178E-2</v>
      </c>
      <c r="L233">
        <v>14.092207262341901</v>
      </c>
      <c r="M233">
        <v>0.27743778049775603</v>
      </c>
      <c r="N233">
        <v>25.44267645858833</v>
      </c>
      <c r="O233" t="s">
        <v>356</v>
      </c>
      <c r="P233">
        <v>0.13871889024887801</v>
      </c>
      <c r="Q233">
        <v>8.1599347205222345E-3</v>
      </c>
      <c r="R233">
        <v>0.71807425540595682</v>
      </c>
      <c r="S233">
        <v>2.2195022439820482</v>
      </c>
      <c r="T233">
        <v>10.069359445124439</v>
      </c>
      <c r="U233">
        <v>8.1599347205222345E-3</v>
      </c>
      <c r="V233">
        <v>45.891472868217051</v>
      </c>
      <c r="W233"/>
    </row>
    <row r="234" spans="1:23" ht="12.75" customHeight="1" x14ac:dyDescent="0.2">
      <c r="A234" t="s">
        <v>513</v>
      </c>
      <c r="B234">
        <v>0.36568213783403658</v>
      </c>
      <c r="C234">
        <v>5.6258790436005623E-2</v>
      </c>
      <c r="D234">
        <v>7.7355836849507739E-2</v>
      </c>
      <c r="E234">
        <v>0.30239099859353025</v>
      </c>
      <c r="F234">
        <v>1.0759493670886076</v>
      </c>
      <c r="G234">
        <v>0.28832630098452883</v>
      </c>
      <c r="H234">
        <v>0.4571026722925457</v>
      </c>
      <c r="I234" t="s">
        <v>356</v>
      </c>
      <c r="J234">
        <v>4.9226441631504921E-2</v>
      </c>
      <c r="K234">
        <v>3.5161744022503515E-2</v>
      </c>
      <c r="L234">
        <v>7.6722925457102669</v>
      </c>
      <c r="M234">
        <v>0.32348804500703232</v>
      </c>
      <c r="N234">
        <v>19.205344585091421</v>
      </c>
      <c r="O234">
        <v>2.8129395218002812E-2</v>
      </c>
      <c r="P234">
        <v>0.25316455696202533</v>
      </c>
      <c r="Q234" t="s">
        <v>356</v>
      </c>
      <c r="R234">
        <v>0.99156118143459915</v>
      </c>
      <c r="S234">
        <v>1.30098452883263</v>
      </c>
      <c r="T234">
        <v>4.8171589310829814</v>
      </c>
      <c r="U234">
        <v>2.1097046413502109E-2</v>
      </c>
      <c r="V234">
        <v>62.679324894514764</v>
      </c>
      <c r="W234"/>
    </row>
    <row r="235" spans="1:23" ht="12.75" customHeight="1" x14ac:dyDescent="0.2">
      <c r="A235" t="s">
        <v>514</v>
      </c>
      <c r="B235">
        <v>0.7880403291227257</v>
      </c>
      <c r="C235">
        <v>3.4766485108355547E-2</v>
      </c>
      <c r="D235">
        <v>0.10429945532506664</v>
      </c>
      <c r="E235">
        <v>0.39981457874608878</v>
      </c>
      <c r="F235">
        <v>2.1671109050874957</v>
      </c>
      <c r="G235">
        <v>1.0951442809131997</v>
      </c>
      <c r="H235">
        <v>0.33028160852937771</v>
      </c>
      <c r="I235" t="s">
        <v>356</v>
      </c>
      <c r="J235">
        <v>8.6916212770888859E-2</v>
      </c>
      <c r="K235">
        <v>9.2710626955614786E-2</v>
      </c>
      <c r="L235">
        <v>27.059914242670065</v>
      </c>
      <c r="M235">
        <v>0.39402016456136285</v>
      </c>
      <c r="N235">
        <v>2.3930930582918069</v>
      </c>
      <c r="O235">
        <v>5.7944141847259241E-3</v>
      </c>
      <c r="P235">
        <v>0.34766485108355544</v>
      </c>
      <c r="Q235">
        <v>2.3177656738903697E-2</v>
      </c>
      <c r="R235">
        <v>1.1183219376521034</v>
      </c>
      <c r="S235">
        <v>3.1405724881214505</v>
      </c>
      <c r="T235">
        <v>9.3290068374087376</v>
      </c>
      <c r="U235">
        <v>9.8505041140340713E-2</v>
      </c>
      <c r="V235">
        <v>50.990844825588134</v>
      </c>
      <c r="W235"/>
    </row>
    <row r="236" spans="1:23" ht="12.75" customHeight="1" x14ac:dyDescent="0.2">
      <c r="A236" t="s">
        <v>515</v>
      </c>
      <c r="B236">
        <v>0.25380710659898476</v>
      </c>
      <c r="C236">
        <v>0.12690355329949238</v>
      </c>
      <c r="D236" t="s">
        <v>356</v>
      </c>
      <c r="E236">
        <v>0.12690355329949238</v>
      </c>
      <c r="F236">
        <v>0.88832487309644681</v>
      </c>
      <c r="G236">
        <v>0.25380710659898476</v>
      </c>
      <c r="H236">
        <v>0.25380710659898476</v>
      </c>
      <c r="I236" t="s">
        <v>356</v>
      </c>
      <c r="J236" t="s">
        <v>356</v>
      </c>
      <c r="K236" t="s">
        <v>356</v>
      </c>
      <c r="L236">
        <v>7.3604060913705585</v>
      </c>
      <c r="M236">
        <v>0.12690355329949238</v>
      </c>
      <c r="N236">
        <v>6.5989847715736047</v>
      </c>
      <c r="O236" t="s">
        <v>356</v>
      </c>
      <c r="P236">
        <v>0.25380710659898476</v>
      </c>
      <c r="Q236" t="s">
        <v>356</v>
      </c>
      <c r="R236">
        <v>0.88832487309644681</v>
      </c>
      <c r="S236">
        <v>7.2335025380710656</v>
      </c>
      <c r="T236">
        <v>16.243654822335024</v>
      </c>
      <c r="U236">
        <v>0.25380710659898476</v>
      </c>
      <c r="V236">
        <v>59.137055837563459</v>
      </c>
      <c r="W236"/>
    </row>
    <row r="237" spans="1:23" ht="12.75" customHeight="1" x14ac:dyDescent="0.2">
      <c r="A237" t="s">
        <v>516</v>
      </c>
      <c r="B237">
        <v>6.6812012096490611E-2</v>
      </c>
      <c r="C237">
        <v>0.47120050636472327</v>
      </c>
      <c r="D237">
        <v>4.219706027146776E-2</v>
      </c>
      <c r="E237">
        <v>0.27779731345382935</v>
      </c>
      <c r="F237">
        <v>0.64702159082917232</v>
      </c>
      <c r="G237">
        <v>0.40790491595752165</v>
      </c>
      <c r="H237">
        <v>0.23208383149307266</v>
      </c>
      <c r="I237">
        <v>3.5164216892889797E-3</v>
      </c>
      <c r="J237">
        <v>3.8680638582178774E-2</v>
      </c>
      <c r="K237">
        <v>4.5713481960756738E-2</v>
      </c>
      <c r="L237">
        <v>28.324776707222732</v>
      </c>
      <c r="M237">
        <v>0.35867501230747595</v>
      </c>
      <c r="N237">
        <v>24.632533933469304</v>
      </c>
      <c r="O237">
        <v>7.0328433785779593E-3</v>
      </c>
      <c r="P237">
        <v>0.26021520500738449</v>
      </c>
      <c r="Q237">
        <v>3.5164216892889797E-3</v>
      </c>
      <c r="R237">
        <v>1.047893663408116</v>
      </c>
      <c r="S237">
        <v>4.9335396300724383</v>
      </c>
      <c r="T237">
        <v>6.5686757155918141</v>
      </c>
      <c r="U237">
        <v>2.8131373514311837E-2</v>
      </c>
      <c r="V237">
        <v>31.602081721640058</v>
      </c>
      <c r="W237"/>
    </row>
    <row r="238" spans="1:23" ht="12.75" customHeight="1" x14ac:dyDescent="0.2">
      <c r="A238" t="s">
        <v>517</v>
      </c>
      <c r="B238">
        <v>0.26202633700618111</v>
      </c>
      <c r="C238">
        <v>0.10077936038699274</v>
      </c>
      <c r="D238">
        <v>8.7342112335393712E-2</v>
      </c>
      <c r="E238">
        <v>0.4098360655737705</v>
      </c>
      <c r="F238">
        <v>0.81967213114754101</v>
      </c>
      <c r="G238">
        <v>0.47702230583176569</v>
      </c>
      <c r="H238">
        <v>0.4501478097285676</v>
      </c>
      <c r="I238">
        <v>4.0311744154797095E-2</v>
      </c>
      <c r="J238">
        <v>1.3437248051599031E-2</v>
      </c>
      <c r="K238">
        <v>2.6874496103198062E-2</v>
      </c>
      <c r="L238">
        <v>7.7532921257726413</v>
      </c>
      <c r="M238">
        <v>0.39639881752217149</v>
      </c>
      <c r="N238">
        <v>11.347755979575384</v>
      </c>
      <c r="O238">
        <v>0.12093523246439131</v>
      </c>
      <c r="P238">
        <v>0.14109110454178983</v>
      </c>
      <c r="Q238" t="s">
        <v>356</v>
      </c>
      <c r="R238">
        <v>1.4176296694436981</v>
      </c>
      <c r="S238">
        <v>2.2104273044880407</v>
      </c>
      <c r="T238">
        <v>8.5998387530233806</v>
      </c>
      <c r="U238">
        <v>0.30233808116097827</v>
      </c>
      <c r="V238">
        <v>65.022843321687716</v>
      </c>
      <c r="W238"/>
    </row>
    <row r="239" spans="1:23" ht="12.75" customHeight="1" x14ac:dyDescent="0.2">
      <c r="A239" t="s">
        <v>518</v>
      </c>
      <c r="B239">
        <v>0.27058368766911484</v>
      </c>
      <c r="C239">
        <v>9.0194562556371594E-2</v>
      </c>
      <c r="D239">
        <v>2.5769875016106173E-2</v>
      </c>
      <c r="E239">
        <v>0.23192887514495555</v>
      </c>
      <c r="F239">
        <v>0.5927071253704419</v>
      </c>
      <c r="G239">
        <v>0.27058368766911484</v>
      </c>
      <c r="H239">
        <v>0.41231800025769877</v>
      </c>
      <c r="I239">
        <v>1.2884937508053087E-2</v>
      </c>
      <c r="J239">
        <v>5.1539750032212346E-2</v>
      </c>
      <c r="K239">
        <v>5.1539750032212346E-2</v>
      </c>
      <c r="L239">
        <v>3.2341193145213247</v>
      </c>
      <c r="M239">
        <v>0.43808787527380494</v>
      </c>
      <c r="N239">
        <v>8.8648370055405223</v>
      </c>
      <c r="O239">
        <v>6.4424687540265438E-2</v>
      </c>
      <c r="P239">
        <v>0.12884937508053088</v>
      </c>
      <c r="Q239" t="s">
        <v>356</v>
      </c>
      <c r="R239">
        <v>1.3786883133616801</v>
      </c>
      <c r="S239">
        <v>2.0873598763045997</v>
      </c>
      <c r="T239">
        <v>7.1511403169694621</v>
      </c>
      <c r="U239">
        <v>9.0194562556371594E-2</v>
      </c>
      <c r="V239">
        <v>74.552248421595152</v>
      </c>
      <c r="W239"/>
    </row>
    <row r="240" spans="1:23" ht="12.75" customHeight="1" x14ac:dyDescent="0.2">
      <c r="A240" t="s">
        <v>519</v>
      </c>
      <c r="B240">
        <v>7.8988941548183256E-2</v>
      </c>
      <c r="C240" t="s">
        <v>356</v>
      </c>
      <c r="D240" t="s">
        <v>356</v>
      </c>
      <c r="E240">
        <v>0.15797788309636651</v>
      </c>
      <c r="F240">
        <v>0.23696682464454977</v>
      </c>
      <c r="G240" t="s">
        <v>356</v>
      </c>
      <c r="H240">
        <v>7.8988941548183256E-2</v>
      </c>
      <c r="I240" t="s">
        <v>356</v>
      </c>
      <c r="J240" t="s">
        <v>356</v>
      </c>
      <c r="K240" t="s">
        <v>356</v>
      </c>
      <c r="L240">
        <v>7.5829383886255926</v>
      </c>
      <c r="M240">
        <v>0.31595576619273302</v>
      </c>
      <c r="N240">
        <v>18.088467614533965</v>
      </c>
      <c r="O240">
        <v>7.8988941548183256E-2</v>
      </c>
      <c r="P240">
        <v>0.15797788309636651</v>
      </c>
      <c r="Q240" t="s">
        <v>356</v>
      </c>
      <c r="R240">
        <v>0.94786729857819907</v>
      </c>
      <c r="S240">
        <v>3.0015797788309637</v>
      </c>
      <c r="T240">
        <v>7.5039494470774102</v>
      </c>
      <c r="U240" t="s">
        <v>356</v>
      </c>
      <c r="V240">
        <v>61.769352290679301</v>
      </c>
      <c r="W240"/>
    </row>
    <row r="241" spans="1:23" ht="12.75" customHeight="1" x14ac:dyDescent="0.2">
      <c r="A241" t="s">
        <v>520</v>
      </c>
      <c r="B241">
        <v>8.4817642069550461E-2</v>
      </c>
      <c r="C241">
        <v>6.3613231552162849E-2</v>
      </c>
      <c r="D241">
        <v>2.1204410517387615E-2</v>
      </c>
      <c r="E241" t="s">
        <v>356</v>
      </c>
      <c r="F241">
        <v>0.14843087362171331</v>
      </c>
      <c r="G241">
        <v>0.2544529262086514</v>
      </c>
      <c r="H241">
        <v>6.3613231552162849E-2</v>
      </c>
      <c r="I241" t="s">
        <v>356</v>
      </c>
      <c r="J241" t="s">
        <v>356</v>
      </c>
      <c r="K241" t="s">
        <v>356</v>
      </c>
      <c r="L241">
        <v>10.538592027141645</v>
      </c>
      <c r="M241">
        <v>0.2544529262086514</v>
      </c>
      <c r="N241">
        <v>21.098388464800681</v>
      </c>
      <c r="O241">
        <v>6.3613231552162849E-2</v>
      </c>
      <c r="P241">
        <v>0.16963528413910092</v>
      </c>
      <c r="Q241" t="s">
        <v>356</v>
      </c>
      <c r="R241">
        <v>0.80576759966072931</v>
      </c>
      <c r="S241">
        <v>7.2094995759117904</v>
      </c>
      <c r="T241">
        <v>7.7820186598812553</v>
      </c>
      <c r="U241">
        <v>8.4817642069550461E-2</v>
      </c>
      <c r="V241">
        <v>51.357082273112809</v>
      </c>
      <c r="W241"/>
    </row>
    <row r="242" spans="1:23" ht="12.75" customHeight="1" x14ac:dyDescent="0.2">
      <c r="A242" t="s">
        <v>521</v>
      </c>
      <c r="B242">
        <v>0.10405827263267431</v>
      </c>
      <c r="C242">
        <v>0.10405827263267431</v>
      </c>
      <c r="D242" t="s">
        <v>356</v>
      </c>
      <c r="E242">
        <v>0.20811654526534862</v>
      </c>
      <c r="F242">
        <v>0.72840790842872005</v>
      </c>
      <c r="G242">
        <v>0.52029136316337155</v>
      </c>
      <c r="H242">
        <v>0.10405827263267431</v>
      </c>
      <c r="I242">
        <v>0.20811654526534862</v>
      </c>
      <c r="J242" t="s">
        <v>356</v>
      </c>
      <c r="K242" t="s">
        <v>356</v>
      </c>
      <c r="L242">
        <v>3.7460978147762747</v>
      </c>
      <c r="M242">
        <v>0.52029136316337155</v>
      </c>
      <c r="N242">
        <v>2.9136316337148802</v>
      </c>
      <c r="O242" t="s">
        <v>356</v>
      </c>
      <c r="P242">
        <v>0.10405827263267431</v>
      </c>
      <c r="Q242" t="s">
        <v>356</v>
      </c>
      <c r="R242">
        <v>0.83246618106139447</v>
      </c>
      <c r="S242">
        <v>6.8678459937565037</v>
      </c>
      <c r="T242">
        <v>23.51716961498439</v>
      </c>
      <c r="U242">
        <v>0.83246618106139447</v>
      </c>
      <c r="V242">
        <v>58.6888657648283</v>
      </c>
      <c r="W242"/>
    </row>
    <row r="243" spans="1:23" ht="12.75" customHeight="1" x14ac:dyDescent="0.2">
      <c r="A243" t="s">
        <v>522</v>
      </c>
      <c r="B243">
        <v>0.11598456695149952</v>
      </c>
      <c r="C243">
        <v>0.32901744502568231</v>
      </c>
      <c r="D243">
        <v>3.7872511657632495E-2</v>
      </c>
      <c r="E243">
        <v>0.23433616588160103</v>
      </c>
      <c r="F243">
        <v>0.61306128245792602</v>
      </c>
      <c r="G243">
        <v>0.38582621251213101</v>
      </c>
      <c r="H243">
        <v>0.23196913390299903</v>
      </c>
      <c r="I243">
        <v>9.4681279144081237E-3</v>
      </c>
      <c r="J243">
        <v>2.8404383743224373E-2</v>
      </c>
      <c r="K243">
        <v>4.2606575614836557E-2</v>
      </c>
      <c r="L243">
        <v>27.325017160981847</v>
      </c>
      <c r="M243">
        <v>0.31954931711127416</v>
      </c>
      <c r="N243">
        <v>18.952825052666462</v>
      </c>
      <c r="O243">
        <v>4.7340639572040618E-3</v>
      </c>
      <c r="P243">
        <v>0.2461713257746112</v>
      </c>
      <c r="Q243">
        <v>2.3670319786020309E-3</v>
      </c>
      <c r="R243">
        <v>0.97995123914124072</v>
      </c>
      <c r="S243">
        <v>3.9079697966719529</v>
      </c>
      <c r="T243">
        <v>6.8667597699244922</v>
      </c>
      <c r="U243">
        <v>2.6037351764622341E-2</v>
      </c>
      <c r="V243">
        <v>39.340071484365751</v>
      </c>
      <c r="W243"/>
    </row>
    <row r="244" spans="1:23" ht="12.75" customHeight="1" x14ac:dyDescent="0.2">
      <c r="A244" t="s">
        <v>523</v>
      </c>
      <c r="B244">
        <v>0.4176157934700076</v>
      </c>
      <c r="C244">
        <v>5.905677887454653E-2</v>
      </c>
      <c r="D244">
        <v>6.749346157091031E-2</v>
      </c>
      <c r="E244">
        <v>0.31215725976546022</v>
      </c>
      <c r="F244">
        <v>1.1347338226609298</v>
      </c>
      <c r="G244">
        <v>0.68126212773137595</v>
      </c>
      <c r="H244">
        <v>0.29950223572091456</v>
      </c>
      <c r="I244">
        <v>1.6873365392727577E-2</v>
      </c>
      <c r="J244">
        <v>3.7965072133637055E-2</v>
      </c>
      <c r="K244">
        <v>5.2729266852273693E-2</v>
      </c>
      <c r="L244">
        <v>16.327090188138023</v>
      </c>
      <c r="M244">
        <v>0.36066818526955202</v>
      </c>
      <c r="N244">
        <v>11.66160465704885</v>
      </c>
      <c r="O244">
        <v>4.2183413481818949E-2</v>
      </c>
      <c r="P244">
        <v>0.2172445794313676</v>
      </c>
      <c r="Q244">
        <v>1.0545853370454737E-2</v>
      </c>
      <c r="R244">
        <v>1.0946595798532017</v>
      </c>
      <c r="S244">
        <v>2.7503585590145954</v>
      </c>
      <c r="T244">
        <v>9.6452374926179036</v>
      </c>
      <c r="U244">
        <v>0.15396945920863916</v>
      </c>
      <c r="V244">
        <v>54.657048848392812</v>
      </c>
      <c r="W244"/>
    </row>
    <row r="245" spans="1:23" ht="12.75" customHeight="1" x14ac:dyDescent="0.2">
      <c r="A245" t="s">
        <v>524</v>
      </c>
      <c r="B245">
        <v>0.20408163265306123</v>
      </c>
      <c r="C245">
        <v>4.6647230320699708E-2</v>
      </c>
      <c r="D245">
        <v>3.4985422740524783E-2</v>
      </c>
      <c r="E245">
        <v>0.24489795918367346</v>
      </c>
      <c r="F245">
        <v>0.75218658892128287</v>
      </c>
      <c r="G245">
        <v>0.2857142857142857</v>
      </c>
      <c r="H245">
        <v>0.49562682215743437</v>
      </c>
      <c r="I245">
        <v>5.8309037900874635E-3</v>
      </c>
      <c r="J245">
        <v>2.9154518950437316E-2</v>
      </c>
      <c r="K245">
        <v>1.7492711370262391E-2</v>
      </c>
      <c r="L245">
        <v>8.7930029154518952</v>
      </c>
      <c r="M245">
        <v>0.42565597667638488</v>
      </c>
      <c r="N245">
        <v>14.192419825072886</v>
      </c>
      <c r="O245">
        <v>4.0816326530612249E-2</v>
      </c>
      <c r="P245">
        <v>0.24489795918367346</v>
      </c>
      <c r="Q245">
        <v>1.7492711370262391E-2</v>
      </c>
      <c r="R245">
        <v>0.97376093294460642</v>
      </c>
      <c r="S245">
        <v>2.2682215743440231</v>
      </c>
      <c r="T245">
        <v>9.2011661807580172</v>
      </c>
      <c r="U245">
        <v>0.18075801749271136</v>
      </c>
      <c r="V245">
        <v>61.545189504373177</v>
      </c>
      <c r="W245"/>
    </row>
    <row r="246" spans="1:23" ht="12.75" customHeight="1" x14ac:dyDescent="0.2">
      <c r="A246" t="s">
        <v>525</v>
      </c>
      <c r="B246">
        <v>0.56607620441107687</v>
      </c>
      <c r="C246">
        <v>2.8783535817512383E-2</v>
      </c>
      <c r="D246">
        <v>3.837804775668318E-2</v>
      </c>
      <c r="E246">
        <v>0.30582506806106907</v>
      </c>
      <c r="F246">
        <v>1.0098223815977261</v>
      </c>
      <c r="G246">
        <v>0.44134754920185659</v>
      </c>
      <c r="H246">
        <v>0.61045082212974178</v>
      </c>
      <c r="I246">
        <v>3.4780105779494135E-2</v>
      </c>
      <c r="J246">
        <v>4.9171873688250316E-2</v>
      </c>
      <c r="K246">
        <v>1.4391767908756192E-2</v>
      </c>
      <c r="L246">
        <v>3.4096496803828211</v>
      </c>
      <c r="M246">
        <v>0.37298665163526468</v>
      </c>
      <c r="N246">
        <v>21.563665583286358</v>
      </c>
      <c r="O246">
        <v>3.1182163802305082E-2</v>
      </c>
      <c r="P246">
        <v>0.28183878821314207</v>
      </c>
      <c r="Q246">
        <v>1.1993139923963494E-3</v>
      </c>
      <c r="R246">
        <v>1.129753780837361</v>
      </c>
      <c r="S246">
        <v>3.0882335304205992</v>
      </c>
      <c r="T246">
        <v>8.2284933018313531</v>
      </c>
      <c r="U246">
        <v>3.4780105779494135E-2</v>
      </c>
      <c r="V246">
        <v>58.759189743466735</v>
      </c>
      <c r="W246"/>
    </row>
    <row r="247" spans="1:23" ht="12.75" customHeight="1" x14ac:dyDescent="0.2">
      <c r="A247" t="s">
        <v>552</v>
      </c>
      <c r="B247">
        <v>0.4212847320234982</v>
      </c>
      <c r="C247">
        <v>0.10385653950010386</v>
      </c>
      <c r="D247">
        <v>4.1010018161579474E-2</v>
      </c>
      <c r="E247">
        <v>0.25777725701564241</v>
      </c>
      <c r="F247">
        <v>0.861742979031631</v>
      </c>
      <c r="G247">
        <v>0.47188150767739495</v>
      </c>
      <c r="H247">
        <v>0.40530680286963605</v>
      </c>
      <c r="I247">
        <v>1.3314940961551777E-2</v>
      </c>
      <c r="J247">
        <v>3.9944822884655333E-2</v>
      </c>
      <c r="K247">
        <v>3.8347029969269114E-2</v>
      </c>
      <c r="L247">
        <v>12.041500007988965</v>
      </c>
      <c r="M247">
        <v>0.34352547680803586</v>
      </c>
      <c r="N247">
        <v>19.406792750280946</v>
      </c>
      <c r="O247">
        <v>2.5564686646179412E-2</v>
      </c>
      <c r="P247">
        <v>0.23860374203100784</v>
      </c>
      <c r="Q247">
        <v>4.7933787461586393E-3</v>
      </c>
      <c r="R247">
        <v>1.0225874658471765</v>
      </c>
      <c r="S247">
        <v>3.0065136691183914</v>
      </c>
      <c r="T247">
        <v>8.0709846132542236</v>
      </c>
      <c r="U247">
        <v>9.3204586730862432E-2</v>
      </c>
      <c r="V247">
        <v>53.091462992453089</v>
      </c>
      <c r="W247"/>
    </row>
    <row r="248" spans="1:23" ht="12.75" customHeight="1" x14ac:dyDescent="0.2">
      <c r="A248" t="s">
        <v>530</v>
      </c>
      <c r="B248">
        <v>0.12665709701933633</v>
      </c>
      <c r="C248" t="s">
        <v>356</v>
      </c>
      <c r="D248" t="s">
        <v>356</v>
      </c>
      <c r="E248">
        <v>0.10976948408342481</v>
      </c>
      <c r="F248">
        <v>0.55729122688507982</v>
      </c>
      <c r="G248">
        <v>0.12665709701933633</v>
      </c>
      <c r="H248">
        <v>0.27864561344253991</v>
      </c>
      <c r="I248">
        <v>8.4438064679557556E-3</v>
      </c>
      <c r="J248">
        <v>1.6887612935911511E-2</v>
      </c>
      <c r="K248" t="s">
        <v>356</v>
      </c>
      <c r="L248">
        <v>3.8081567170480453</v>
      </c>
      <c r="M248">
        <v>0.15198851642320357</v>
      </c>
      <c r="N248">
        <v>47.352866672295875</v>
      </c>
      <c r="O248" t="s">
        <v>356</v>
      </c>
      <c r="P248">
        <v>0.17731993582707084</v>
      </c>
      <c r="Q248" t="s">
        <v>356</v>
      </c>
      <c r="R248">
        <v>0.86971206619944275</v>
      </c>
      <c r="S248">
        <v>0.69239213037237179</v>
      </c>
      <c r="T248">
        <v>3.1579836190154524</v>
      </c>
      <c r="U248">
        <v>8.4438064679557556E-3</v>
      </c>
      <c r="V248">
        <v>42.556784598497003</v>
      </c>
      <c r="W248"/>
    </row>
    <row r="249" spans="1:23" ht="12.75" customHeight="1" x14ac:dyDescent="0.2">
      <c r="A249" t="s">
        <v>531</v>
      </c>
      <c r="B249">
        <v>0.13017443374121321</v>
      </c>
      <c r="C249">
        <v>7.8104660244727939E-2</v>
      </c>
      <c r="D249" t="s">
        <v>356</v>
      </c>
      <c r="E249">
        <v>7.8104660244727939E-2</v>
      </c>
      <c r="F249">
        <v>0.83311637594376475</v>
      </c>
      <c r="G249">
        <v>0.2343139807341838</v>
      </c>
      <c r="H249">
        <v>0.15620932048945588</v>
      </c>
      <c r="I249" t="s">
        <v>356</v>
      </c>
      <c r="J249">
        <v>2.6034886748242649E-2</v>
      </c>
      <c r="K249">
        <v>5.2069773496485297E-2</v>
      </c>
      <c r="L249">
        <v>23.926060921634988</v>
      </c>
      <c r="M249">
        <v>0.18224420723769852</v>
      </c>
      <c r="N249">
        <v>2.1088258266076543</v>
      </c>
      <c r="O249" t="s">
        <v>356</v>
      </c>
      <c r="P249">
        <v>0.67690705545430885</v>
      </c>
      <c r="Q249" t="s">
        <v>356</v>
      </c>
      <c r="R249">
        <v>1.0153605831814632</v>
      </c>
      <c r="S249">
        <v>3.2803957302785736</v>
      </c>
      <c r="T249">
        <v>11.299140848737308</v>
      </c>
      <c r="U249" t="s">
        <v>356</v>
      </c>
      <c r="V249">
        <v>55.922936735225207</v>
      </c>
      <c r="W249"/>
    </row>
    <row r="250" spans="1:23" ht="12.75" customHeight="1" x14ac:dyDescent="0.2">
      <c r="A250" t="s">
        <v>532</v>
      </c>
      <c r="B250">
        <v>0.41265474552957354</v>
      </c>
      <c r="C250">
        <v>8.2530949105914728E-2</v>
      </c>
      <c r="D250">
        <v>8.2530949105914728E-2</v>
      </c>
      <c r="E250">
        <v>0.41265474552957354</v>
      </c>
      <c r="F250">
        <v>0.68775790921595592</v>
      </c>
      <c r="G250">
        <v>0.35763411279229712</v>
      </c>
      <c r="H250">
        <v>0.68775790921595592</v>
      </c>
      <c r="I250" t="s">
        <v>356</v>
      </c>
      <c r="J250">
        <v>5.5020632737276476E-2</v>
      </c>
      <c r="K250">
        <v>5.5020632737276476E-2</v>
      </c>
      <c r="L250">
        <v>0.90784044016506193</v>
      </c>
      <c r="M250">
        <v>0.6327372764786795</v>
      </c>
      <c r="N250">
        <v>4.9243466299862444</v>
      </c>
      <c r="O250">
        <v>8.2530949105914728E-2</v>
      </c>
      <c r="P250">
        <v>0.2200825309491059</v>
      </c>
      <c r="Q250">
        <v>5.5020632737276476E-2</v>
      </c>
      <c r="R250">
        <v>0.79779917469050898</v>
      </c>
      <c r="S250">
        <v>3.2187070151306743</v>
      </c>
      <c r="T250">
        <v>8.1430536451169182</v>
      </c>
      <c r="U250">
        <v>0.60522696011004129</v>
      </c>
      <c r="V250">
        <v>77.579092159559835</v>
      </c>
      <c r="W250"/>
    </row>
    <row r="251" spans="1:23" ht="12.75" customHeight="1" x14ac:dyDescent="0.2">
      <c r="A251" t="s">
        <v>533</v>
      </c>
      <c r="B251" t="s">
        <v>356</v>
      </c>
      <c r="C251" t="s">
        <v>356</v>
      </c>
      <c r="D251" t="s">
        <v>356</v>
      </c>
      <c r="E251">
        <v>5.8708414872798431E-2</v>
      </c>
      <c r="F251">
        <v>1.9569471624266144E-2</v>
      </c>
      <c r="G251" t="s">
        <v>356</v>
      </c>
      <c r="H251">
        <v>9.7847358121330719E-2</v>
      </c>
      <c r="I251" t="s">
        <v>356</v>
      </c>
      <c r="J251" t="s">
        <v>356</v>
      </c>
      <c r="K251">
        <v>1.9569471624266144E-2</v>
      </c>
      <c r="L251">
        <v>11.643835616438356</v>
      </c>
      <c r="M251">
        <v>0.23483365949119372</v>
      </c>
      <c r="N251">
        <v>9.0606653620352251</v>
      </c>
      <c r="O251" t="s">
        <v>356</v>
      </c>
      <c r="P251">
        <v>9.7847358121330719E-2</v>
      </c>
      <c r="Q251" t="s">
        <v>356</v>
      </c>
      <c r="R251">
        <v>0.60665362035225057</v>
      </c>
      <c r="S251">
        <v>1.2328767123287672</v>
      </c>
      <c r="T251">
        <v>9.8825831702544029</v>
      </c>
      <c r="U251">
        <v>3.9138943248532287E-2</v>
      </c>
      <c r="V251">
        <v>67.00587084148728</v>
      </c>
      <c r="W251"/>
    </row>
    <row r="252" spans="1:23" ht="12.75" customHeight="1" x14ac:dyDescent="0.2">
      <c r="A252" t="s">
        <v>534</v>
      </c>
      <c r="B252">
        <v>0.36742192284139619</v>
      </c>
      <c r="C252" t="s">
        <v>356</v>
      </c>
      <c r="D252">
        <v>6.12369871402327E-2</v>
      </c>
      <c r="E252" t="s">
        <v>356</v>
      </c>
      <c r="F252">
        <v>0.36742192284139619</v>
      </c>
      <c r="G252" t="s">
        <v>356</v>
      </c>
      <c r="H252">
        <v>0.9797917942437232</v>
      </c>
      <c r="I252" t="s">
        <v>356</v>
      </c>
      <c r="J252" t="s">
        <v>356</v>
      </c>
      <c r="K252" t="s">
        <v>356</v>
      </c>
      <c r="L252">
        <v>13.410900183710961</v>
      </c>
      <c r="M252">
        <v>0.36742192284139619</v>
      </c>
      <c r="N252">
        <v>1.7758726270667484</v>
      </c>
      <c r="O252">
        <v>6.12369871402327E-2</v>
      </c>
      <c r="P252">
        <v>0.18371096142069809</v>
      </c>
      <c r="Q252" t="s">
        <v>356</v>
      </c>
      <c r="R252">
        <v>0.91855480710349058</v>
      </c>
      <c r="S252">
        <v>0.79608083282302522</v>
      </c>
      <c r="T252">
        <v>15.186772810777709</v>
      </c>
      <c r="U252">
        <v>6.12369871402327E-2</v>
      </c>
      <c r="V252">
        <v>65.462339252908748</v>
      </c>
      <c r="W252"/>
    </row>
    <row r="253" spans="1:23" ht="12.75" customHeight="1" x14ac:dyDescent="0.2">
      <c r="A253" t="s">
        <v>535</v>
      </c>
      <c r="B253">
        <v>0.41778573560131305</v>
      </c>
      <c r="C253" t="s">
        <v>356</v>
      </c>
      <c r="D253">
        <v>8.9525514771709933E-2</v>
      </c>
      <c r="E253">
        <v>0.56699492688749631</v>
      </c>
      <c r="F253">
        <v>1.0743061772605194</v>
      </c>
      <c r="G253">
        <v>0.3282602208296031</v>
      </c>
      <c r="H253">
        <v>0.80572963294538946</v>
      </c>
      <c r="I253">
        <v>2.9841838257236648E-2</v>
      </c>
      <c r="J253">
        <v>5.9683676514473295E-2</v>
      </c>
      <c r="K253" t="s">
        <v>356</v>
      </c>
      <c r="L253">
        <v>11.698000596836765</v>
      </c>
      <c r="M253">
        <v>0.35810205908683973</v>
      </c>
      <c r="N253">
        <v>29.09579230080573</v>
      </c>
      <c r="O253">
        <v>8.9525514771709933E-2</v>
      </c>
      <c r="P253">
        <v>0.38794389734407642</v>
      </c>
      <c r="Q253" t="s">
        <v>356</v>
      </c>
      <c r="R253">
        <v>2.0590868397493285</v>
      </c>
      <c r="S253">
        <v>2.9543419874664281</v>
      </c>
      <c r="T253">
        <v>10.593852581319009</v>
      </c>
      <c r="U253">
        <v>8.9525514771709933E-2</v>
      </c>
      <c r="V253">
        <v>39.301700984780666</v>
      </c>
      <c r="W253"/>
    </row>
    <row r="254" spans="1:23" ht="12.75" customHeight="1" x14ac:dyDescent="0.2">
      <c r="A254" t="s">
        <v>536</v>
      </c>
      <c r="B254">
        <v>0.21231422505307856</v>
      </c>
      <c r="C254" t="s">
        <v>356</v>
      </c>
      <c r="D254" t="s">
        <v>356</v>
      </c>
      <c r="E254">
        <v>0.42462845010615713</v>
      </c>
      <c r="F254">
        <v>0.21231422505307856</v>
      </c>
      <c r="G254" t="s">
        <v>356</v>
      </c>
      <c r="H254">
        <v>0.42462845010615713</v>
      </c>
      <c r="I254">
        <v>0.21231422505307856</v>
      </c>
      <c r="J254" t="s">
        <v>356</v>
      </c>
      <c r="K254" t="s">
        <v>356</v>
      </c>
      <c r="L254">
        <v>5.7324840764331215</v>
      </c>
      <c r="M254">
        <v>1.48619957537155</v>
      </c>
      <c r="N254">
        <v>6.7940552016985141</v>
      </c>
      <c r="O254" t="s">
        <v>356</v>
      </c>
      <c r="P254">
        <v>0.21231422505307856</v>
      </c>
      <c r="Q254" t="s">
        <v>356</v>
      </c>
      <c r="R254">
        <v>1.48619957537155</v>
      </c>
      <c r="S254">
        <v>4.8832271762208075</v>
      </c>
      <c r="T254">
        <v>14.012738853503185</v>
      </c>
      <c r="U254">
        <v>0.42462845010615713</v>
      </c>
      <c r="V254">
        <v>63.481953290870486</v>
      </c>
      <c r="W254"/>
    </row>
    <row r="255" spans="1:23" ht="12.75" customHeight="1" x14ac:dyDescent="0.2">
      <c r="A255" t="s">
        <v>537</v>
      </c>
      <c r="B255">
        <v>1.2461059190031152</v>
      </c>
      <c r="C255" t="s">
        <v>356</v>
      </c>
      <c r="D255" t="s">
        <v>356</v>
      </c>
      <c r="E255" t="s">
        <v>356</v>
      </c>
      <c r="F255">
        <v>0.93457943925233633</v>
      </c>
      <c r="G255" t="s">
        <v>356</v>
      </c>
      <c r="H255">
        <v>2.1806853582554515</v>
      </c>
      <c r="I255" t="s">
        <v>356</v>
      </c>
      <c r="J255" t="s">
        <v>356</v>
      </c>
      <c r="K255" t="s">
        <v>356</v>
      </c>
      <c r="L255">
        <v>3.7383177570093453</v>
      </c>
      <c r="M255">
        <v>0.62305295950155759</v>
      </c>
      <c r="N255">
        <v>5.9190031152647977</v>
      </c>
      <c r="O255" t="s">
        <v>356</v>
      </c>
      <c r="P255">
        <v>0.3115264797507788</v>
      </c>
      <c r="Q255" t="s">
        <v>356</v>
      </c>
      <c r="R255">
        <v>2.4922118380062304</v>
      </c>
      <c r="S255">
        <v>4.9844236760124607</v>
      </c>
      <c r="T255">
        <v>13.084112149532709</v>
      </c>
      <c r="U255">
        <v>0.3115264797507788</v>
      </c>
      <c r="V255">
        <v>64.17445482866043</v>
      </c>
      <c r="W255"/>
    </row>
    <row r="256" spans="1:23" ht="12.75" customHeight="1" x14ac:dyDescent="0.2">
      <c r="A256" t="s">
        <v>538</v>
      </c>
      <c r="B256">
        <v>0.15105740181268881</v>
      </c>
      <c r="C256" t="s">
        <v>356</v>
      </c>
      <c r="D256" t="s">
        <v>356</v>
      </c>
      <c r="E256" t="s">
        <v>356</v>
      </c>
      <c r="F256">
        <v>0.30211480362537763</v>
      </c>
      <c r="G256">
        <v>0.15105740181268881</v>
      </c>
      <c r="H256" t="s">
        <v>356</v>
      </c>
      <c r="I256" t="s">
        <v>356</v>
      </c>
      <c r="J256" t="s">
        <v>356</v>
      </c>
      <c r="K256">
        <v>0.15105740181268881</v>
      </c>
      <c r="L256">
        <v>6.6465256797583088</v>
      </c>
      <c r="M256" t="s">
        <v>356</v>
      </c>
      <c r="N256">
        <v>38.670694864048336</v>
      </c>
      <c r="O256" t="s">
        <v>356</v>
      </c>
      <c r="P256" t="s">
        <v>356</v>
      </c>
      <c r="Q256" t="s">
        <v>356</v>
      </c>
      <c r="R256">
        <v>1.0574018126888218</v>
      </c>
      <c r="S256">
        <v>1.5105740181268883</v>
      </c>
      <c r="T256">
        <v>3.3232628398791544</v>
      </c>
      <c r="U256" t="s">
        <v>356</v>
      </c>
      <c r="V256">
        <v>48.036253776435046</v>
      </c>
      <c r="W256"/>
    </row>
    <row r="257" spans="1:23" ht="12.75" customHeight="1" x14ac:dyDescent="0.2">
      <c r="A257" t="s">
        <v>539</v>
      </c>
      <c r="B257">
        <v>0.28846153846153849</v>
      </c>
      <c r="C257">
        <v>0.14423076923076925</v>
      </c>
      <c r="D257">
        <v>4.807692307692308E-2</v>
      </c>
      <c r="E257">
        <v>0.57692307692307698</v>
      </c>
      <c r="F257">
        <v>2.6923076923076925</v>
      </c>
      <c r="G257">
        <v>1.25</v>
      </c>
      <c r="H257">
        <v>0.625</v>
      </c>
      <c r="I257">
        <v>4.807692307692308E-2</v>
      </c>
      <c r="J257" t="s">
        <v>356</v>
      </c>
      <c r="K257" t="s">
        <v>356</v>
      </c>
      <c r="L257">
        <v>3.1730769230769229</v>
      </c>
      <c r="M257">
        <v>0.67307692307692313</v>
      </c>
      <c r="N257">
        <v>13.461538461538462</v>
      </c>
      <c r="O257">
        <v>9.6153846153846159E-2</v>
      </c>
      <c r="P257">
        <v>0.8173076923076924</v>
      </c>
      <c r="Q257">
        <v>4.807692307692308E-2</v>
      </c>
      <c r="R257">
        <v>1.153846153846154</v>
      </c>
      <c r="S257">
        <v>4.5673076923076916</v>
      </c>
      <c r="T257">
        <v>5.5769230769230775</v>
      </c>
      <c r="U257">
        <v>0.24038461538461539</v>
      </c>
      <c r="V257">
        <v>64.519230769230774</v>
      </c>
      <c r="W257"/>
    </row>
    <row r="258" spans="1:23" ht="12.75" customHeight="1" x14ac:dyDescent="0.2">
      <c r="A258" t="s">
        <v>540</v>
      </c>
      <c r="B258">
        <v>0.24016811768237767</v>
      </c>
      <c r="C258">
        <v>4.0028019613729614E-2</v>
      </c>
      <c r="D258">
        <v>3.0021014710297209E-2</v>
      </c>
      <c r="E258">
        <v>0.11007705393775644</v>
      </c>
      <c r="F258">
        <v>0.45031522065445817</v>
      </c>
      <c r="G258">
        <v>0.3602521765235665</v>
      </c>
      <c r="H258">
        <v>0.27018913239267489</v>
      </c>
      <c r="I258">
        <v>2.0014009806864807E-2</v>
      </c>
      <c r="J258">
        <v>1.0007004903432403E-2</v>
      </c>
      <c r="K258">
        <v>2.0014009806864807E-2</v>
      </c>
      <c r="L258">
        <v>24.837386170319224</v>
      </c>
      <c r="M258">
        <v>0.24016811768237767</v>
      </c>
      <c r="N258">
        <v>8.6360452316621643</v>
      </c>
      <c r="O258" t="s">
        <v>356</v>
      </c>
      <c r="P258">
        <v>6.0042029420594417E-2</v>
      </c>
      <c r="Q258" t="s">
        <v>356</v>
      </c>
      <c r="R258">
        <v>0.70049034324026815</v>
      </c>
      <c r="S258">
        <v>1.2308616031221855</v>
      </c>
      <c r="T258">
        <v>5.7540278194736318</v>
      </c>
      <c r="U258">
        <v>3.0021014710297209E-2</v>
      </c>
      <c r="V258">
        <v>56.959871910337235</v>
      </c>
      <c r="W258"/>
    </row>
    <row r="259" spans="1:23" ht="12.75" customHeight="1" x14ac:dyDescent="0.2">
      <c r="A259" t="s">
        <v>541</v>
      </c>
      <c r="B259">
        <v>0.87381192238622929</v>
      </c>
      <c r="C259">
        <v>1.9710043362095395E-2</v>
      </c>
      <c r="D259">
        <v>4.8180105996233194E-2</v>
      </c>
      <c r="E259">
        <v>0.32850072270158998</v>
      </c>
      <c r="F259">
        <v>1.1716525776356708</v>
      </c>
      <c r="G259">
        <v>0.57378126231877702</v>
      </c>
      <c r="H259">
        <v>0.75993167184967803</v>
      </c>
      <c r="I259">
        <v>2.8470062634137795E-2</v>
      </c>
      <c r="J259">
        <v>6.7890149358328586E-2</v>
      </c>
      <c r="K259">
        <v>3.9420086724190791E-2</v>
      </c>
      <c r="L259">
        <v>0.97017213437869576</v>
      </c>
      <c r="M259">
        <v>0.42048092505803508</v>
      </c>
      <c r="N259">
        <v>22.232928912443608</v>
      </c>
      <c r="O259">
        <v>3.0660067452148394E-2</v>
      </c>
      <c r="P259">
        <v>0.30660067452148393</v>
      </c>
      <c r="Q259">
        <v>2.1900048180105995E-3</v>
      </c>
      <c r="R259">
        <v>1.0862423897332574</v>
      </c>
      <c r="S259">
        <v>3.7558582628881787</v>
      </c>
      <c r="T259">
        <v>9.778371512417328</v>
      </c>
      <c r="U259">
        <v>3.7230081906180192E-2</v>
      </c>
      <c r="V259">
        <v>57.467916429416142</v>
      </c>
      <c r="W259"/>
    </row>
    <row r="260" spans="1:23" ht="12.75" customHeight="1" x14ac:dyDescent="0.2">
      <c r="A260" t="s">
        <v>542</v>
      </c>
      <c r="B260">
        <v>0.20545693622616698</v>
      </c>
      <c r="C260">
        <v>4.9309664694280081E-2</v>
      </c>
      <c r="D260">
        <v>8.2182774490466796E-3</v>
      </c>
      <c r="E260">
        <v>9.0401051939513477E-2</v>
      </c>
      <c r="F260">
        <v>0.19723865877712032</v>
      </c>
      <c r="G260">
        <v>0.50953320184089412</v>
      </c>
      <c r="H260">
        <v>0.13149243918474687</v>
      </c>
      <c r="I260">
        <v>8.2182774490466796E-3</v>
      </c>
      <c r="J260" t="s">
        <v>356</v>
      </c>
      <c r="K260">
        <v>3.2873109796186718E-2</v>
      </c>
      <c r="L260">
        <v>15.532544378698224</v>
      </c>
      <c r="M260">
        <v>0.30407626561472717</v>
      </c>
      <c r="N260">
        <v>19.723865877712033</v>
      </c>
      <c r="O260" t="s">
        <v>356</v>
      </c>
      <c r="P260">
        <v>0.13149243918474687</v>
      </c>
      <c r="Q260">
        <v>8.2182774490466796E-3</v>
      </c>
      <c r="R260">
        <v>0.70677186061801445</v>
      </c>
      <c r="S260">
        <v>2.7202498356344513</v>
      </c>
      <c r="T260">
        <v>10.946745562130179</v>
      </c>
      <c r="U260">
        <v>8.2182774490466796E-3</v>
      </c>
      <c r="V260">
        <v>48.68507560815253</v>
      </c>
      <c r="W260"/>
    </row>
    <row r="261" spans="1:23" ht="12.75" customHeight="1" x14ac:dyDescent="0.2">
      <c r="A261" t="s">
        <v>543</v>
      </c>
      <c r="B261">
        <v>0.39340189108979223</v>
      </c>
      <c r="C261">
        <v>7.5919663192766926E-2</v>
      </c>
      <c r="D261">
        <v>5.5214300503830492E-2</v>
      </c>
      <c r="E261">
        <v>0.20705362688936435</v>
      </c>
      <c r="F261">
        <v>0.98695562150597005</v>
      </c>
      <c r="G261">
        <v>0.22775898957830076</v>
      </c>
      <c r="H261">
        <v>0.4141072537787287</v>
      </c>
      <c r="I261" t="s">
        <v>356</v>
      </c>
      <c r="J261">
        <v>4.8312512940851683E-2</v>
      </c>
      <c r="K261">
        <v>2.7607150251915246E-2</v>
      </c>
      <c r="L261">
        <v>7.1019394023051978</v>
      </c>
      <c r="M261">
        <v>0.24846435226723723</v>
      </c>
      <c r="N261">
        <v>22.272068465732627</v>
      </c>
      <c r="O261">
        <v>6.9017875629788115E-3</v>
      </c>
      <c r="P261">
        <v>0.20015183932638553</v>
      </c>
      <c r="Q261" t="s">
        <v>356</v>
      </c>
      <c r="R261">
        <v>0.80750914486852099</v>
      </c>
      <c r="S261">
        <v>1.2354199737732072</v>
      </c>
      <c r="T261">
        <v>4.1341707502243077</v>
      </c>
      <c r="U261">
        <v>1.3803575125957623E-2</v>
      </c>
      <c r="V261">
        <v>61.543239699082065</v>
      </c>
      <c r="W261"/>
    </row>
    <row r="262" spans="1:23" ht="12.75" customHeight="1" x14ac:dyDescent="0.2">
      <c r="A262" t="s">
        <v>544</v>
      </c>
      <c r="B262">
        <v>0.88466216963397104</v>
      </c>
      <c r="C262">
        <v>4.9762247041910873E-2</v>
      </c>
      <c r="D262">
        <v>0.10505363264403406</v>
      </c>
      <c r="E262">
        <v>0.59161782594271817</v>
      </c>
      <c r="F262">
        <v>2.2005971469645029</v>
      </c>
      <c r="G262">
        <v>1.2385270374875594</v>
      </c>
      <c r="H262">
        <v>0.39809797633528698</v>
      </c>
      <c r="I262">
        <v>1.1058277120424639E-2</v>
      </c>
      <c r="J262">
        <v>7.7407939842972465E-2</v>
      </c>
      <c r="K262">
        <v>0.10505363264403406</v>
      </c>
      <c r="L262">
        <v>26.832909432710384</v>
      </c>
      <c r="M262">
        <v>0.40362711489549924</v>
      </c>
      <c r="N262">
        <v>2.3830587194515096</v>
      </c>
      <c r="O262">
        <v>2.2116554240849278E-2</v>
      </c>
      <c r="P262">
        <v>0.38151056065465</v>
      </c>
      <c r="Q262">
        <v>1.6587415680636954E-2</v>
      </c>
      <c r="R262">
        <v>1.1777065133252238</v>
      </c>
      <c r="S262">
        <v>3.1792546721220831</v>
      </c>
      <c r="T262">
        <v>10.245493752073427</v>
      </c>
      <c r="U262">
        <v>0.10505363264403406</v>
      </c>
      <c r="V262">
        <v>49.590843746544287</v>
      </c>
      <c r="W262"/>
    </row>
    <row r="263" spans="1:23" ht="12.75" customHeight="1" x14ac:dyDescent="0.2">
      <c r="A263" t="s">
        <v>545</v>
      </c>
      <c r="B263">
        <v>0.24067388688327318</v>
      </c>
      <c r="C263" t="s">
        <v>356</v>
      </c>
      <c r="D263" t="s">
        <v>356</v>
      </c>
      <c r="E263">
        <v>0.12033694344163659</v>
      </c>
      <c r="F263">
        <v>0.48134777376654636</v>
      </c>
      <c r="G263">
        <v>0.12033694344163659</v>
      </c>
      <c r="H263">
        <v>0.24067388688327318</v>
      </c>
      <c r="I263" t="s">
        <v>356</v>
      </c>
      <c r="J263" t="s">
        <v>356</v>
      </c>
      <c r="K263" t="s">
        <v>356</v>
      </c>
      <c r="L263">
        <v>6.2575210589651027</v>
      </c>
      <c r="M263">
        <v>0.48134777376654636</v>
      </c>
      <c r="N263">
        <v>5.7761732851985563</v>
      </c>
      <c r="O263" t="s">
        <v>356</v>
      </c>
      <c r="P263">
        <v>0.24067388688327318</v>
      </c>
      <c r="Q263" t="s">
        <v>356</v>
      </c>
      <c r="R263">
        <v>0.60168471720818295</v>
      </c>
      <c r="S263">
        <v>7.0998796630565586</v>
      </c>
      <c r="T263">
        <v>18.29121540312876</v>
      </c>
      <c r="U263">
        <v>0.36101083032490977</v>
      </c>
      <c r="V263">
        <v>59.687123947051745</v>
      </c>
      <c r="W263"/>
    </row>
    <row r="264" spans="1:23" ht="12.75" customHeight="1" x14ac:dyDescent="0.2">
      <c r="A264" t="s">
        <v>546</v>
      </c>
      <c r="B264">
        <v>7.5296050379902793E-2</v>
      </c>
      <c r="C264">
        <v>0.42097337257854744</v>
      </c>
      <c r="D264">
        <v>4.4493120679033472E-2</v>
      </c>
      <c r="E264">
        <v>0.29776165377507019</v>
      </c>
      <c r="F264">
        <v>0.61605859401738661</v>
      </c>
      <c r="G264">
        <v>0.40043808611130127</v>
      </c>
      <c r="H264">
        <v>0.23615579437333153</v>
      </c>
      <c r="I264">
        <v>3.4225477445410362E-3</v>
      </c>
      <c r="J264">
        <v>3.4225477445410359E-2</v>
      </c>
      <c r="K264">
        <v>4.791566842357451E-2</v>
      </c>
      <c r="L264">
        <v>26.514477376959412</v>
      </c>
      <c r="M264">
        <v>0.33540967896502155</v>
      </c>
      <c r="N264">
        <v>28.855500034225479</v>
      </c>
      <c r="O264">
        <v>6.8450954890820724E-3</v>
      </c>
      <c r="P264">
        <v>0.23957834211787254</v>
      </c>
      <c r="Q264">
        <v>6.8450954890820724E-3</v>
      </c>
      <c r="R264">
        <v>1.0267643233623109</v>
      </c>
      <c r="S264">
        <v>4.6307070983640219</v>
      </c>
      <c r="T264">
        <v>6.280375111232801</v>
      </c>
      <c r="U264">
        <v>2.738038195632829E-2</v>
      </c>
      <c r="V264">
        <v>29.899377096310491</v>
      </c>
      <c r="W264"/>
    </row>
    <row r="265" spans="1:23" ht="12.75" customHeight="1" x14ac:dyDescent="0.2">
      <c r="A265" t="s">
        <v>547</v>
      </c>
      <c r="B265">
        <v>0.27806743135210288</v>
      </c>
      <c r="C265">
        <v>0.11122697254084114</v>
      </c>
      <c r="D265">
        <v>6.951685783802572E-2</v>
      </c>
      <c r="E265">
        <v>0.19464720194647203</v>
      </c>
      <c r="F265">
        <v>0.69516857838025725</v>
      </c>
      <c r="G265">
        <v>0.50052137643378525</v>
      </c>
      <c r="H265">
        <v>0.42405283281195694</v>
      </c>
      <c r="I265">
        <v>2.7806743135210286E-2</v>
      </c>
      <c r="J265">
        <v>2.0855057351407715E-2</v>
      </c>
      <c r="K265">
        <v>2.7806743135210286E-2</v>
      </c>
      <c r="L265">
        <v>7.3548835592631212</v>
      </c>
      <c r="M265">
        <v>0.35453597497393119</v>
      </c>
      <c r="N265">
        <v>10.490093847758081</v>
      </c>
      <c r="O265">
        <v>9.0371915189433438E-2</v>
      </c>
      <c r="P265">
        <v>0.145985401459854</v>
      </c>
      <c r="Q265" t="s">
        <v>356</v>
      </c>
      <c r="R265">
        <v>1.4668057003823427</v>
      </c>
      <c r="S265">
        <v>2.0646506777893641</v>
      </c>
      <c r="T265">
        <v>8.3767813694820994</v>
      </c>
      <c r="U265">
        <v>0.44490789016336457</v>
      </c>
      <c r="V265">
        <v>66.861313868613138</v>
      </c>
      <c r="W265"/>
    </row>
    <row r="266" spans="1:23" ht="12.75" customHeight="1" x14ac:dyDescent="0.2">
      <c r="A266" t="s">
        <v>548</v>
      </c>
      <c r="B266">
        <v>0.35246727089627394</v>
      </c>
      <c r="C266">
        <v>0.10070493454179255</v>
      </c>
      <c r="D266">
        <v>3.7764350453172203E-2</v>
      </c>
      <c r="E266">
        <v>0.22658610271903326</v>
      </c>
      <c r="F266">
        <v>0.57905337361530718</v>
      </c>
      <c r="G266">
        <v>0.22658610271903326</v>
      </c>
      <c r="H266">
        <v>0.39023162134944611</v>
      </c>
      <c r="I266" t="s">
        <v>356</v>
      </c>
      <c r="J266">
        <v>6.2940584088620341E-2</v>
      </c>
      <c r="K266">
        <v>3.7764350453172203E-2</v>
      </c>
      <c r="L266">
        <v>3.0085599194360526</v>
      </c>
      <c r="M266">
        <v>0.4783484390735146</v>
      </c>
      <c r="N266">
        <v>10.120845921450151</v>
      </c>
      <c r="O266">
        <v>3.7764350453172203E-2</v>
      </c>
      <c r="P266">
        <v>0.13846928499496478</v>
      </c>
      <c r="Q266" t="s">
        <v>356</v>
      </c>
      <c r="R266">
        <v>1.4602215508559919</v>
      </c>
      <c r="S266">
        <v>1.7875125881168179</v>
      </c>
      <c r="T266">
        <v>6.784994964753273</v>
      </c>
      <c r="U266">
        <v>0.12588116817724068</v>
      </c>
      <c r="V266">
        <v>74.043303121852972</v>
      </c>
      <c r="W266"/>
    </row>
    <row r="267" spans="1:23" ht="12.75" customHeight="1" x14ac:dyDescent="0.2">
      <c r="A267" t="s">
        <v>549</v>
      </c>
      <c r="B267">
        <v>8.2712985938792394E-2</v>
      </c>
      <c r="C267" t="s">
        <v>356</v>
      </c>
      <c r="D267" t="s">
        <v>356</v>
      </c>
      <c r="E267">
        <v>8.2712985938792394E-2</v>
      </c>
      <c r="F267">
        <v>0.24813895781637718</v>
      </c>
      <c r="G267">
        <v>8.2712985938792394E-2</v>
      </c>
      <c r="H267">
        <v>0.16542597187758479</v>
      </c>
      <c r="I267" t="s">
        <v>356</v>
      </c>
      <c r="J267" t="s">
        <v>356</v>
      </c>
      <c r="K267" t="s">
        <v>356</v>
      </c>
      <c r="L267">
        <v>6.7824648469809761</v>
      </c>
      <c r="M267">
        <v>0.41356492969396197</v>
      </c>
      <c r="N267">
        <v>23.904052936311</v>
      </c>
      <c r="O267">
        <v>8.2712985938792394E-2</v>
      </c>
      <c r="P267">
        <v>0.16542597187758479</v>
      </c>
      <c r="Q267" t="s">
        <v>356</v>
      </c>
      <c r="R267">
        <v>0.66170388751033915</v>
      </c>
      <c r="S267">
        <v>2.0678246484698097</v>
      </c>
      <c r="T267">
        <v>6.4516129032258061</v>
      </c>
      <c r="U267" t="s">
        <v>356</v>
      </c>
      <c r="V267">
        <v>58.808933002481389</v>
      </c>
      <c r="W267"/>
    </row>
    <row r="268" spans="1:23" ht="12.75" customHeight="1" x14ac:dyDescent="0.2">
      <c r="A268" t="s">
        <v>550</v>
      </c>
      <c r="B268">
        <v>8.020854220974534E-2</v>
      </c>
      <c r="C268">
        <v>6.0156406657309001E-2</v>
      </c>
      <c r="D268">
        <v>2.0052135552436335E-2</v>
      </c>
      <c r="E268" t="s">
        <v>356</v>
      </c>
      <c r="F268">
        <v>0.16041708441949068</v>
      </c>
      <c r="G268">
        <v>0.24062562662923601</v>
      </c>
      <c r="H268">
        <v>0.120312813314618</v>
      </c>
      <c r="I268" t="s">
        <v>356</v>
      </c>
      <c r="J268" t="s">
        <v>356</v>
      </c>
      <c r="K268" t="s">
        <v>356</v>
      </c>
      <c r="L268">
        <v>9.3643473029877686</v>
      </c>
      <c r="M268">
        <v>0.22057349107679966</v>
      </c>
      <c r="N268">
        <v>28.995388008822943</v>
      </c>
      <c r="O268">
        <v>4.010427110487267E-2</v>
      </c>
      <c r="P268">
        <v>0.20052135552436332</v>
      </c>
      <c r="Q268" t="s">
        <v>356</v>
      </c>
      <c r="R268">
        <v>0.76198115099258068</v>
      </c>
      <c r="S268">
        <v>6.4768397834369358</v>
      </c>
      <c r="T268">
        <v>6.9179867655905349</v>
      </c>
      <c r="U268">
        <v>8.020854220974534E-2</v>
      </c>
      <c r="V268">
        <v>46.260276719470625</v>
      </c>
      <c r="W268"/>
    </row>
    <row r="269" spans="1:23" ht="12.75" customHeight="1" x14ac:dyDescent="0.2">
      <c r="A269" t="s">
        <v>551</v>
      </c>
      <c r="B269">
        <v>0.19646365422396855</v>
      </c>
      <c r="C269">
        <v>0.19646365422396855</v>
      </c>
      <c r="D269" t="s">
        <v>356</v>
      </c>
      <c r="E269">
        <v>9.8231827111984277E-2</v>
      </c>
      <c r="F269">
        <v>1.080550098231827</v>
      </c>
      <c r="G269">
        <v>0.49115913555992141</v>
      </c>
      <c r="H269">
        <v>0.19646365422396855</v>
      </c>
      <c r="I269">
        <v>9.8231827111984277E-2</v>
      </c>
      <c r="J269" t="s">
        <v>356</v>
      </c>
      <c r="K269" t="s">
        <v>356</v>
      </c>
      <c r="L269">
        <v>3.4381139489194501</v>
      </c>
      <c r="M269">
        <v>0.68762278978389002</v>
      </c>
      <c r="N269">
        <v>3.1434184675834969</v>
      </c>
      <c r="O269">
        <v>9.8231827111984277E-2</v>
      </c>
      <c r="P269">
        <v>9.8231827111984277E-2</v>
      </c>
      <c r="Q269" t="s">
        <v>356</v>
      </c>
      <c r="R269">
        <v>0.78585461689587421</v>
      </c>
      <c r="S269">
        <v>5.9921414538310414</v>
      </c>
      <c r="T269">
        <v>25.540275049115913</v>
      </c>
      <c r="U269">
        <v>0.98231827111984282</v>
      </c>
      <c r="V269">
        <v>56.876227897838902</v>
      </c>
      <c r="W269"/>
    </row>
    <row r="270" spans="1:23" ht="12.75" customHeight="1" x14ac:dyDescent="0.2">
      <c r="A270" t="s">
        <v>556</v>
      </c>
      <c r="B270">
        <v>0.1184613955216947</v>
      </c>
      <c r="C270">
        <v>0.30196041995726097</v>
      </c>
      <c r="D270">
        <v>3.7164359379355201E-2</v>
      </c>
      <c r="E270">
        <v>0.23460001858217969</v>
      </c>
      <c r="F270">
        <v>0.59695252253089282</v>
      </c>
      <c r="G270">
        <v>0.37628913871597142</v>
      </c>
      <c r="H270">
        <v>0.2369227910433894</v>
      </c>
      <c r="I270">
        <v>6.9683173836290998E-3</v>
      </c>
      <c r="J270">
        <v>2.7873269534516399E-2</v>
      </c>
      <c r="K270">
        <v>4.18099043017746E-2</v>
      </c>
      <c r="L270">
        <v>25.894267397565734</v>
      </c>
      <c r="M270">
        <v>0.29963764749605132</v>
      </c>
      <c r="N270">
        <v>21.775991823840936</v>
      </c>
      <c r="O270">
        <v>4.6455449224194001E-3</v>
      </c>
      <c r="P270">
        <v>0.2369227910433894</v>
      </c>
      <c r="Q270">
        <v>4.6455449224194001E-3</v>
      </c>
      <c r="R270">
        <v>0.95001393663476719</v>
      </c>
      <c r="S270">
        <v>3.7210814828579393</v>
      </c>
      <c r="T270">
        <v>6.6059648796803874</v>
      </c>
      <c r="U270">
        <v>2.5550497073306699E-2</v>
      </c>
      <c r="V270">
        <v>38.502276317011983</v>
      </c>
      <c r="W270"/>
    </row>
    <row r="271" spans="1:23" ht="12.75" customHeight="1" x14ac:dyDescent="0.2">
      <c r="A271" t="s">
        <v>555</v>
      </c>
      <c r="B271">
        <v>0.48221062121307423</v>
      </c>
      <c r="C271">
        <v>6.9186741304484559E-2</v>
      </c>
      <c r="D271">
        <v>6.2897037549531423E-2</v>
      </c>
      <c r="E271">
        <v>0.31238861982933935</v>
      </c>
      <c r="F271">
        <v>1.1321466758915655</v>
      </c>
      <c r="G271">
        <v>0.7652472901859656</v>
      </c>
      <c r="H271">
        <v>0.32496802733924568</v>
      </c>
      <c r="I271">
        <v>1.6772543346541713E-2</v>
      </c>
      <c r="J271">
        <v>3.5641654611401133E-2</v>
      </c>
      <c r="K271">
        <v>5.6607333794578274E-2</v>
      </c>
      <c r="L271">
        <v>16.709646308992181</v>
      </c>
      <c r="M271">
        <v>0.37109252154223532</v>
      </c>
      <c r="N271">
        <v>9.872738327358114</v>
      </c>
      <c r="O271">
        <v>3.9834790448036561E-2</v>
      </c>
      <c r="P271">
        <v>0.23271903893326623</v>
      </c>
      <c r="Q271">
        <v>8.3862716732708564E-3</v>
      </c>
      <c r="R271">
        <v>1.1132775646267059</v>
      </c>
      <c r="S271">
        <v>2.8261735538922785</v>
      </c>
      <c r="T271">
        <v>10.231251441390443</v>
      </c>
      <c r="U271">
        <v>0.20336708807681825</v>
      </c>
      <c r="V271">
        <v>55.133446548000919</v>
      </c>
      <c r="W271"/>
    </row>
    <row r="272" spans="1:23" ht="12.75" customHeight="1" x14ac:dyDescent="0.2">
      <c r="A272" t="s">
        <v>554</v>
      </c>
      <c r="B272">
        <v>0.27225858773098532</v>
      </c>
      <c r="C272">
        <v>3.4756415455019403E-2</v>
      </c>
      <c r="D272">
        <v>4.6341887273359209E-2</v>
      </c>
      <c r="E272">
        <v>0.29542953136766492</v>
      </c>
      <c r="F272">
        <v>0.75305566819208714</v>
      </c>
      <c r="G272">
        <v>0.29542953136766492</v>
      </c>
      <c r="H272">
        <v>0.5503099113711406</v>
      </c>
      <c r="I272">
        <v>1.7378207727509701E-2</v>
      </c>
      <c r="J272">
        <v>2.3170943636679604E-2</v>
      </c>
      <c r="K272">
        <v>2.3170943636679604E-2</v>
      </c>
      <c r="L272">
        <v>8.0403174419278223</v>
      </c>
      <c r="M272">
        <v>0.44024792909691246</v>
      </c>
      <c r="N272">
        <v>12.935179285176387</v>
      </c>
      <c r="O272">
        <v>5.2134623182529108E-2</v>
      </c>
      <c r="P272">
        <v>0.27805132364015522</v>
      </c>
      <c r="Q272">
        <v>1.7378207727509701E-2</v>
      </c>
      <c r="R272">
        <v>1.1006198227422812</v>
      </c>
      <c r="S272">
        <v>2.5256328563980768</v>
      </c>
      <c r="T272">
        <v>9.558014250130336</v>
      </c>
      <c r="U272">
        <v>0.20853849273011643</v>
      </c>
      <c r="V272">
        <v>62.532584139489074</v>
      </c>
      <c r="W272"/>
    </row>
    <row r="273" spans="1:23" ht="12.75" customHeight="1" x14ac:dyDescent="0.2">
      <c r="A273" t="s">
        <v>553</v>
      </c>
      <c r="B273">
        <v>0.59228731233441267</v>
      </c>
      <c r="C273">
        <v>3.6502796585222257E-2</v>
      </c>
      <c r="D273">
        <v>4.0035325287017962E-2</v>
      </c>
      <c r="E273">
        <v>0.24845451869296439</v>
      </c>
      <c r="F273">
        <v>0.93965263467765681</v>
      </c>
      <c r="G273">
        <v>0.40035325287017959</v>
      </c>
      <c r="H273">
        <v>0.56167206358551669</v>
      </c>
      <c r="I273">
        <v>1.6485133941713276E-2</v>
      </c>
      <c r="J273">
        <v>5.2987930526935526E-2</v>
      </c>
      <c r="K273">
        <v>2.9437739181630854E-2</v>
      </c>
      <c r="L273">
        <v>3.0956726523403</v>
      </c>
      <c r="M273">
        <v>0.34736532234324402</v>
      </c>
      <c r="N273">
        <v>25.006770680011776</v>
      </c>
      <c r="O273">
        <v>2.3550191345304682E-2</v>
      </c>
      <c r="P273">
        <v>0.24845451869296439</v>
      </c>
      <c r="Q273">
        <v>1.1775095672652339E-3</v>
      </c>
      <c r="R273">
        <v>1.0244333235207534</v>
      </c>
      <c r="S273">
        <v>2.8743008536944359</v>
      </c>
      <c r="T273">
        <v>7.4442154842508099</v>
      </c>
      <c r="U273">
        <v>4.0035325287017962E-2</v>
      </c>
      <c r="V273">
        <v>56.976155431262875</v>
      </c>
      <c r="W273"/>
    </row>
  </sheetData>
  <phoneticPr fontId="2" type="noConversion"/>
  <pageMargins left="0.74803149606299213" right="0.74803149606299213" top="0.98425196850393704" bottom="0.98425196850393704" header="0.51181102362204722" footer="0.51181102362204722"/>
  <pageSetup scale="2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L30"/>
  <sheetViews>
    <sheetView showGridLines="0" zoomScaleNormal="100" workbookViewId="0"/>
  </sheetViews>
  <sheetFormatPr defaultRowHeight="15" x14ac:dyDescent="0.2"/>
  <cols>
    <col min="1" max="1" width="45" style="111" customWidth="1"/>
    <col min="2" max="16384" width="9.140625" style="111"/>
  </cols>
  <sheetData>
    <row r="1" spans="1:12" ht="18" x14ac:dyDescent="0.25">
      <c r="A1" s="123" t="s">
        <v>265</v>
      </c>
      <c r="L1" s="126" t="str">
        <f>Welcome!N1</f>
        <v>This is an NHS Education for Scotland Statistics release.</v>
      </c>
    </row>
    <row r="2" spans="1:12" ht="18" x14ac:dyDescent="0.25">
      <c r="A2" s="124"/>
    </row>
    <row r="3" spans="1:12" ht="18" x14ac:dyDescent="0.25">
      <c r="A3" s="125" t="s">
        <v>433</v>
      </c>
      <c r="E3" s="112"/>
      <c r="F3" s="112"/>
    </row>
    <row r="4" spans="1:12" ht="15.75" x14ac:dyDescent="0.25">
      <c r="A4" s="113" t="s">
        <v>529</v>
      </c>
      <c r="E4" s="112"/>
      <c r="F4" s="112"/>
    </row>
    <row r="5" spans="1:12" s="122" customFormat="1" x14ac:dyDescent="0.2">
      <c r="A5" s="114"/>
      <c r="B5" s="114"/>
      <c r="C5" s="114"/>
      <c r="D5" s="156"/>
      <c r="E5" s="157"/>
      <c r="F5" s="157"/>
    </row>
    <row r="6" spans="1:12" s="116" customFormat="1" ht="63" customHeight="1" x14ac:dyDescent="0.2">
      <c r="A6" s="158"/>
      <c r="B6" s="159" t="s">
        <v>337</v>
      </c>
      <c r="C6" s="158" t="s">
        <v>336</v>
      </c>
      <c r="D6" s="158"/>
      <c r="E6" s="160"/>
      <c r="F6" s="161"/>
    </row>
    <row r="7" spans="1:12" s="116" customFormat="1" x14ac:dyDescent="0.2">
      <c r="A7" s="158" t="s">
        <v>322</v>
      </c>
      <c r="B7" s="162">
        <v>0.44630022588815116</v>
      </c>
      <c r="C7" s="162">
        <v>0.5536997741118489</v>
      </c>
      <c r="D7" s="158"/>
      <c r="E7" s="160"/>
      <c r="F7" s="161"/>
    </row>
    <row r="8" spans="1:12" s="116" customFormat="1" x14ac:dyDescent="0.2">
      <c r="A8" s="158" t="s">
        <v>334</v>
      </c>
      <c r="B8" s="162">
        <v>0.48838976610656082</v>
      </c>
      <c r="C8" s="162">
        <v>0.51161023389343918</v>
      </c>
      <c r="D8" s="158"/>
      <c r="E8" s="160"/>
      <c r="F8" s="161"/>
    </row>
    <row r="9" spans="1:12" s="116" customFormat="1" x14ac:dyDescent="0.2">
      <c r="A9" s="158" t="s">
        <v>335</v>
      </c>
      <c r="B9" s="162">
        <v>0.54682779456193353</v>
      </c>
      <c r="C9" s="162">
        <v>0.45317220543806647</v>
      </c>
      <c r="D9" s="158"/>
      <c r="E9" s="160"/>
      <c r="F9" s="161"/>
    </row>
    <row r="10" spans="1:12" s="116" customFormat="1" x14ac:dyDescent="0.2">
      <c r="A10" s="158" t="s">
        <v>330</v>
      </c>
      <c r="B10" s="162">
        <v>0.592062071023575</v>
      </c>
      <c r="C10" s="162">
        <v>0.40793792897642495</v>
      </c>
      <c r="D10" s="158"/>
      <c r="E10" s="160"/>
      <c r="F10" s="161"/>
    </row>
    <row r="11" spans="1:12" s="116" customFormat="1" x14ac:dyDescent="0.2">
      <c r="A11" s="158" t="s">
        <v>326</v>
      </c>
      <c r="B11" s="162">
        <v>0.61640264688189295</v>
      </c>
      <c r="C11" s="162">
        <v>0.38359735311810705</v>
      </c>
      <c r="D11" s="158"/>
      <c r="E11" s="160"/>
      <c r="F11" s="161"/>
    </row>
    <row r="12" spans="1:12" s="116" customFormat="1" x14ac:dyDescent="0.2">
      <c r="A12" s="158" t="s">
        <v>325</v>
      </c>
      <c r="B12" s="162">
        <v>0.64743589743589747</v>
      </c>
      <c r="C12" s="162">
        <v>0.35256410256410259</v>
      </c>
      <c r="D12" s="158"/>
      <c r="E12" s="160"/>
      <c r="F12" s="161"/>
    </row>
    <row r="13" spans="1:12" s="116" customFormat="1" x14ac:dyDescent="0.2">
      <c r="A13" s="158" t="s">
        <v>331</v>
      </c>
      <c r="B13" s="162">
        <v>0.66526568598018609</v>
      </c>
      <c r="C13" s="162">
        <v>0.33473431401981385</v>
      </c>
      <c r="D13" s="158"/>
      <c r="E13" s="160"/>
      <c r="F13" s="161"/>
    </row>
    <row r="14" spans="1:12" s="116" customFormat="1" ht="15.75" x14ac:dyDescent="0.25">
      <c r="A14" s="163" t="s">
        <v>328</v>
      </c>
      <c r="B14" s="162">
        <v>0.68551707241730087</v>
      </c>
      <c r="C14" s="162">
        <v>0.31448292758269908</v>
      </c>
      <c r="D14" s="158"/>
      <c r="E14" s="160"/>
      <c r="F14" s="161"/>
    </row>
    <row r="15" spans="1:12" s="116" customFormat="1" x14ac:dyDescent="0.2">
      <c r="A15" s="158" t="s">
        <v>323</v>
      </c>
      <c r="B15" s="162">
        <v>0.69313482216708022</v>
      </c>
      <c r="C15" s="162">
        <v>0.30686517783291978</v>
      </c>
      <c r="D15" s="158"/>
      <c r="E15" s="160"/>
      <c r="F15" s="161"/>
    </row>
    <row r="16" spans="1:12" s="116" customFormat="1" x14ac:dyDescent="0.2">
      <c r="A16" s="158" t="s">
        <v>329</v>
      </c>
      <c r="B16" s="162">
        <v>0.70625992131962179</v>
      </c>
      <c r="C16" s="162">
        <v>0.29374007868037821</v>
      </c>
      <c r="D16" s="158"/>
      <c r="E16" s="160"/>
      <c r="F16" s="161"/>
    </row>
    <row r="17" spans="1:6" s="116" customFormat="1" x14ac:dyDescent="0.2">
      <c r="A17" s="158" t="s">
        <v>320</v>
      </c>
      <c r="B17" s="162">
        <v>0.70784031847838103</v>
      </c>
      <c r="C17" s="162">
        <v>0.29215968152161892</v>
      </c>
      <c r="D17" s="158"/>
      <c r="E17" s="160"/>
      <c r="F17" s="161"/>
    </row>
    <row r="18" spans="1:6" s="116" customFormat="1" x14ac:dyDescent="0.2">
      <c r="A18" s="158" t="s">
        <v>333</v>
      </c>
      <c r="B18" s="162">
        <v>0.73965113251757353</v>
      </c>
      <c r="C18" s="162">
        <v>0.26034886748242647</v>
      </c>
      <c r="D18" s="158"/>
      <c r="E18" s="160"/>
      <c r="F18" s="161"/>
    </row>
    <row r="19" spans="1:6" s="116" customFormat="1" x14ac:dyDescent="0.2">
      <c r="A19" s="158" t="s">
        <v>332</v>
      </c>
      <c r="B19" s="162">
        <v>0.76796898953177695</v>
      </c>
      <c r="C19" s="162">
        <v>0.23203101046822303</v>
      </c>
      <c r="D19" s="158"/>
      <c r="E19" s="160"/>
      <c r="F19" s="161"/>
    </row>
    <row r="20" spans="1:6" s="116" customFormat="1" x14ac:dyDescent="0.2">
      <c r="A20" s="158" t="s">
        <v>23</v>
      </c>
      <c r="B20" s="162">
        <v>0.79295499021526417</v>
      </c>
      <c r="C20" s="162">
        <v>0.20704500978473581</v>
      </c>
      <c r="D20" s="158"/>
      <c r="E20" s="160"/>
      <c r="F20" s="161"/>
    </row>
    <row r="21" spans="1:6" s="116" customFormat="1" x14ac:dyDescent="0.2">
      <c r="A21" s="158" t="s">
        <v>327</v>
      </c>
      <c r="B21" s="162">
        <v>0.82155022592978799</v>
      </c>
      <c r="C21" s="162">
        <v>0.17844977407021204</v>
      </c>
      <c r="D21" s="158"/>
      <c r="E21" s="160"/>
      <c r="F21" s="161"/>
    </row>
    <row r="22" spans="1:6" s="116" customFormat="1" x14ac:dyDescent="0.2">
      <c r="A22" s="158" t="s">
        <v>212</v>
      </c>
      <c r="B22" s="162">
        <v>0.83365384615384619</v>
      </c>
      <c r="C22" s="162">
        <v>0.16634615384615384</v>
      </c>
      <c r="D22" s="158"/>
      <c r="E22" s="160"/>
      <c r="F22" s="161"/>
    </row>
    <row r="23" spans="1:6" s="116" customFormat="1" x14ac:dyDescent="0.2">
      <c r="A23" s="158" t="s">
        <v>25</v>
      </c>
      <c r="B23" s="162">
        <v>0.84813227189222296</v>
      </c>
      <c r="C23" s="162">
        <v>0.1518677281077771</v>
      </c>
      <c r="D23" s="158"/>
      <c r="E23" s="160"/>
      <c r="F23" s="161"/>
    </row>
    <row r="24" spans="1:6" s="116" customFormat="1" x14ac:dyDescent="0.2">
      <c r="A24" s="158" t="s">
        <v>324</v>
      </c>
      <c r="B24" s="162">
        <v>0.86870594159113801</v>
      </c>
      <c r="C24" s="162">
        <v>0.13129405840886205</v>
      </c>
      <c r="D24" s="158"/>
      <c r="E24" s="160"/>
      <c r="F24" s="161"/>
    </row>
    <row r="25" spans="1:6" s="116" customFormat="1" x14ac:dyDescent="0.2">
      <c r="A25" s="158" t="s">
        <v>398</v>
      </c>
      <c r="B25" s="162">
        <v>0.87473460721868368</v>
      </c>
      <c r="C25" s="162">
        <v>0.12526539278131635</v>
      </c>
      <c r="D25" s="158"/>
      <c r="E25" s="164"/>
      <c r="F25" s="161"/>
    </row>
    <row r="26" spans="1:6" s="116" customFormat="1" x14ac:dyDescent="0.2">
      <c r="A26" s="158" t="s">
        <v>321</v>
      </c>
      <c r="B26" s="162">
        <v>0.87966305655836341</v>
      </c>
      <c r="C26" s="162">
        <v>0.12033694344163658</v>
      </c>
      <c r="D26" s="158"/>
      <c r="E26" s="160"/>
      <c r="F26" s="161"/>
    </row>
    <row r="27" spans="1:6" s="116" customFormat="1" x14ac:dyDescent="0.2">
      <c r="A27" s="158" t="s">
        <v>29</v>
      </c>
      <c r="B27" s="162">
        <v>0.90342679127725856</v>
      </c>
      <c r="C27" s="162">
        <v>9.657320872274143E-2</v>
      </c>
      <c r="D27" s="158"/>
      <c r="E27" s="164"/>
    </row>
    <row r="28" spans="1:6" s="116" customFormat="1" x14ac:dyDescent="0.2">
      <c r="A28" s="158" t="s">
        <v>319</v>
      </c>
      <c r="B28" s="162">
        <v>0.93418467583497056</v>
      </c>
      <c r="C28" s="162">
        <v>6.5815324165029471E-2</v>
      </c>
      <c r="D28" s="158"/>
      <c r="E28" s="164"/>
    </row>
    <row r="29" spans="1:6" s="116" customFormat="1" x14ac:dyDescent="0.2">
      <c r="A29" s="158" t="s">
        <v>279</v>
      </c>
      <c r="B29" s="162">
        <v>0.94167812929848693</v>
      </c>
      <c r="C29" s="162">
        <v>5.8321870701513068E-2</v>
      </c>
      <c r="D29" s="158"/>
      <c r="E29" s="164"/>
    </row>
    <row r="30" spans="1:6" s="116" customFormat="1" x14ac:dyDescent="0.2">
      <c r="A30" s="165"/>
      <c r="B30" s="165"/>
      <c r="C30" s="165"/>
      <c r="D30" s="165"/>
      <c r="E30" s="111"/>
    </row>
  </sheetData>
  <sheetProtection formatColumns="0" formatRows="0"/>
  <phoneticPr fontId="13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K44"/>
  <sheetViews>
    <sheetView showGridLines="0" zoomScaleNormal="100" workbookViewId="0">
      <pane ySplit="11" topLeftCell="A12" activePane="bottomLeft" state="frozen"/>
      <selection activeCell="C1" sqref="C1"/>
      <selection pane="bottomLeft"/>
    </sheetView>
  </sheetViews>
  <sheetFormatPr defaultRowHeight="15" x14ac:dyDescent="0.2"/>
  <cols>
    <col min="1" max="1" width="15.28515625" style="77" hidden="1" customWidth="1"/>
    <col min="2" max="2" width="17.28515625" style="77" hidden="1" customWidth="1"/>
    <col min="3" max="3" width="47.28515625" style="77" customWidth="1"/>
    <col min="4" max="10" width="17.28515625" style="78" customWidth="1"/>
    <col min="11" max="16384" width="9.140625" style="77"/>
  </cols>
  <sheetData>
    <row r="1" spans="1:11" ht="18" x14ac:dyDescent="0.25">
      <c r="C1" s="108" t="s">
        <v>265</v>
      </c>
      <c r="E1" s="79"/>
      <c r="F1" s="80"/>
      <c r="J1" s="107" t="str">
        <f>Welcome!N1</f>
        <v>This is an NHS Education for Scotland Statistics release.</v>
      </c>
    </row>
    <row r="2" spans="1:11" ht="18" x14ac:dyDescent="0.25">
      <c r="C2" s="109"/>
      <c r="E2" s="80"/>
      <c r="F2" s="80"/>
    </row>
    <row r="3" spans="1:11" ht="18" x14ac:dyDescent="0.25">
      <c r="C3" s="110" t="s">
        <v>428</v>
      </c>
    </row>
    <row r="4" spans="1:11" x14ac:dyDescent="0.2">
      <c r="B4" s="77" t="str">
        <f>VLOOKUP(B6,date,2,FALSE)</f>
        <v>31st March 2019</v>
      </c>
    </row>
    <row r="5" spans="1:11" x14ac:dyDescent="0.2">
      <c r="B5" s="77">
        <f>VLOOKUP(B6,date,3,FALSE)</f>
        <v>2019</v>
      </c>
    </row>
    <row r="6" spans="1:11" x14ac:dyDescent="0.2">
      <c r="B6" s="77">
        <v>10</v>
      </c>
    </row>
    <row r="7" spans="1:11" x14ac:dyDescent="0.2">
      <c r="B7" s="77" t="s">
        <v>77</v>
      </c>
    </row>
    <row r="8" spans="1:11" x14ac:dyDescent="0.2">
      <c r="B8" s="78" t="s">
        <v>64</v>
      </c>
    </row>
    <row r="9" spans="1:11" hidden="1" x14ac:dyDescent="0.2"/>
    <row r="10" spans="1:11" ht="26.25" customHeight="1" x14ac:dyDescent="0.25">
      <c r="C10" s="166"/>
      <c r="D10" s="85" t="s">
        <v>6</v>
      </c>
      <c r="E10" s="167" t="s">
        <v>54</v>
      </c>
      <c r="F10" s="167" t="s">
        <v>55</v>
      </c>
      <c r="G10" s="167" t="s">
        <v>56</v>
      </c>
      <c r="H10" s="167" t="s">
        <v>57</v>
      </c>
      <c r="I10" s="167" t="s">
        <v>15</v>
      </c>
      <c r="J10" s="167" t="s">
        <v>17</v>
      </c>
    </row>
    <row r="11" spans="1:11" hidden="1" x14ac:dyDescent="0.2">
      <c r="C11" s="86"/>
      <c r="D11" s="87">
        <v>2</v>
      </c>
      <c r="E11" s="87">
        <v>3</v>
      </c>
      <c r="F11" s="87">
        <v>4</v>
      </c>
      <c r="G11" s="87">
        <v>5</v>
      </c>
      <c r="H11" s="87">
        <v>6</v>
      </c>
      <c r="I11" s="87">
        <v>7</v>
      </c>
      <c r="J11" s="87">
        <v>8</v>
      </c>
    </row>
    <row r="12" spans="1:11" ht="15.75" x14ac:dyDescent="0.25">
      <c r="A12" s="168" t="s">
        <v>18</v>
      </c>
      <c r="B12" s="77" t="str">
        <f t="shared" ref="B12:B17" si="0">$B$5&amp;$B$8&amp;A12</f>
        <v>2019PScotland</v>
      </c>
      <c r="C12" s="94" t="s">
        <v>18</v>
      </c>
      <c r="D12" s="90">
        <f>IF(ISNA(VLOOKUP($B12,SO_List,D$11,FALSE)),"x",(VLOOKUP($B12,SO_List,D$11,FALSE)))</f>
        <v>28.792138563661585</v>
      </c>
      <c r="E12" s="90">
        <f t="shared" ref="E12:J13" si="1">IF(ISNA(VLOOKUP($B12,SO_List,E$11,FALSE)),"x",(VLOOKUP($B12,SO_List,E$11,FALSE)))</f>
        <v>0.43952189371754735</v>
      </c>
      <c r="F12" s="90">
        <f t="shared" si="1"/>
        <v>0.62075159838221927</v>
      </c>
      <c r="G12" s="90">
        <f t="shared" si="1"/>
        <v>53.608384398301432</v>
      </c>
      <c r="H12" s="90">
        <f t="shared" si="1"/>
        <v>0.3263197614783242</v>
      </c>
      <c r="I12" s="90">
        <f t="shared" si="1"/>
        <v>0.42517232765905427</v>
      </c>
      <c r="J12" s="90">
        <f t="shared" si="1"/>
        <v>15.787711456799835</v>
      </c>
      <c r="K12" s="169"/>
    </row>
    <row r="13" spans="1:11" ht="15.75" x14ac:dyDescent="0.25">
      <c r="A13" s="89" t="s">
        <v>71</v>
      </c>
      <c r="B13" s="76" t="str">
        <f t="shared" si="0"/>
        <v>2019PE1</v>
      </c>
      <c r="C13" s="175" t="s">
        <v>564</v>
      </c>
      <c r="D13" s="184">
        <f>IF(ISNA(VLOOKUP($B13,SO_List,D$11,FALSE)),"x",(VLOOKUP($B13,SO_List,D$11,FALSE)))</f>
        <v>32.840943348097298</v>
      </c>
      <c r="E13" s="184">
        <f t="shared" si="1"/>
        <v>0.21798112376226145</v>
      </c>
      <c r="F13" s="184">
        <f t="shared" si="1"/>
        <v>0.42204855877374026</v>
      </c>
      <c r="G13" s="184">
        <f t="shared" si="1"/>
        <v>37.543770145861835</v>
      </c>
      <c r="H13" s="184">
        <f t="shared" si="1"/>
        <v>0.21798112376226145</v>
      </c>
      <c r="I13" s="184">
        <f t="shared" si="1"/>
        <v>0.32929063376852263</v>
      </c>
      <c r="J13" s="184">
        <f t="shared" si="1"/>
        <v>28.427985065974077</v>
      </c>
      <c r="K13" s="169"/>
    </row>
    <row r="14" spans="1:11" x14ac:dyDescent="0.2">
      <c r="A14" s="77" t="s">
        <v>20</v>
      </c>
      <c r="B14" s="77" t="str">
        <f t="shared" si="0"/>
        <v>2019PSB999</v>
      </c>
      <c r="C14" s="173" t="s">
        <v>79</v>
      </c>
      <c r="D14" s="96">
        <f>IF(ISNA(VLOOKUP($B14,SO_List,D$11,FALSE)),"x",(VLOOKUP($B14,SO_List,D$11,FALSE)))</f>
        <v>20.628734736295144</v>
      </c>
      <c r="E14" s="96">
        <f t="shared" ref="D14:J17" si="2">IF(ISNA(VLOOKUP($B14,SO_List,E$11,FALSE)),"x",(VLOOKUP($B14,SO_List,E$11,FALSE)))</f>
        <v>0.41569238763315153</v>
      </c>
      <c r="F14" s="96">
        <f t="shared" si="2"/>
        <v>0.36373083917900756</v>
      </c>
      <c r="G14" s="96">
        <f t="shared" si="2"/>
        <v>67.160301376981039</v>
      </c>
      <c r="H14" s="96">
        <f t="shared" si="2"/>
        <v>0.33775006495193555</v>
      </c>
      <c r="I14" s="96">
        <f t="shared" si="2"/>
        <v>0.41569238763315153</v>
      </c>
      <c r="J14" s="96">
        <f t="shared" si="2"/>
        <v>10.678098207326578</v>
      </c>
      <c r="K14" s="169"/>
    </row>
    <row r="15" spans="1:11" x14ac:dyDescent="0.2">
      <c r="A15" s="77" t="s">
        <v>32</v>
      </c>
      <c r="B15" s="77" t="str">
        <f t="shared" si="0"/>
        <v>2019PSF999</v>
      </c>
      <c r="C15" s="173" t="s">
        <v>86</v>
      </c>
      <c r="D15" s="96">
        <f t="shared" si="2"/>
        <v>9.0273616936289205</v>
      </c>
      <c r="E15" s="96">
        <f t="shared" si="2"/>
        <v>0.22967845016976232</v>
      </c>
      <c r="F15" s="96">
        <f t="shared" si="2"/>
        <v>0.24965048931495903</v>
      </c>
      <c r="G15" s="96">
        <f t="shared" si="2"/>
        <v>42.590373477132019</v>
      </c>
      <c r="H15" s="96">
        <f t="shared" si="2"/>
        <v>0.22967845016976232</v>
      </c>
      <c r="I15" s="96">
        <f t="shared" si="2"/>
        <v>0.41941282204913122</v>
      </c>
      <c r="J15" s="96">
        <f t="shared" si="2"/>
        <v>47.253844617535449</v>
      </c>
      <c r="K15" s="169"/>
    </row>
    <row r="16" spans="1:11" x14ac:dyDescent="0.2">
      <c r="A16" s="77" t="s">
        <v>38</v>
      </c>
      <c r="B16" s="77" t="str">
        <f t="shared" si="0"/>
        <v>2019PSS999</v>
      </c>
      <c r="C16" s="173" t="s">
        <v>92</v>
      </c>
      <c r="D16" s="96">
        <f t="shared" si="2"/>
        <v>42.597402597402592</v>
      </c>
      <c r="E16" s="96">
        <f t="shared" si="2"/>
        <v>0.18796992481203006</v>
      </c>
      <c r="F16" s="96">
        <f t="shared" si="2"/>
        <v>0.48872180451127822</v>
      </c>
      <c r="G16" s="96">
        <f t="shared" si="2"/>
        <v>31.92071086807929</v>
      </c>
      <c r="H16" s="96">
        <f t="shared" si="2"/>
        <v>0.19822282980177719</v>
      </c>
      <c r="I16" s="96">
        <f t="shared" si="2"/>
        <v>0.28708133971291866</v>
      </c>
      <c r="J16" s="96">
        <f t="shared" si="2"/>
        <v>24.319890635680107</v>
      </c>
      <c r="K16" s="169"/>
    </row>
    <row r="17" spans="1:11" ht="15.75" x14ac:dyDescent="0.25">
      <c r="A17" s="89" t="s">
        <v>98</v>
      </c>
      <c r="B17" s="89" t="str">
        <f t="shared" si="0"/>
        <v>2019PN1</v>
      </c>
      <c r="C17" s="176" t="s">
        <v>565</v>
      </c>
      <c r="D17" s="180">
        <f>IF(ISNA(VLOOKUP($B17,SO_List,D$11,FALSE)),"x",(VLOOKUP($B17,SO_List,D$11,FALSE)))</f>
        <v>12.74362191551652</v>
      </c>
      <c r="E17" s="180">
        <f t="shared" si="2"/>
        <v>0.66917607695524883</v>
      </c>
      <c r="F17" s="180">
        <f t="shared" si="2"/>
        <v>0.57507319113341704</v>
      </c>
      <c r="G17" s="180">
        <f t="shared" si="2"/>
        <v>62.586783772480139</v>
      </c>
      <c r="H17" s="180">
        <f t="shared" si="2"/>
        <v>0.28858218318695106</v>
      </c>
      <c r="I17" s="180">
        <f t="shared" si="2"/>
        <v>0.51442910915934759</v>
      </c>
      <c r="J17" s="180">
        <f t="shared" si="2"/>
        <v>22.622333751568384</v>
      </c>
      <c r="K17" s="169"/>
    </row>
    <row r="18" spans="1:11" x14ac:dyDescent="0.2">
      <c r="A18" s="77" t="s">
        <v>34</v>
      </c>
      <c r="B18" s="77" t="str">
        <f t="shared" ref="B18:B23" si="3">$B$5&amp;$B$8&amp;A18</f>
        <v>2019PSH999</v>
      </c>
      <c r="C18" s="173" t="s">
        <v>104</v>
      </c>
      <c r="D18" s="96">
        <f t="shared" ref="D18:J24" si="4">IF(ISNA(VLOOKUP($B18,SO_List,D$11,FALSE)),"x",(VLOOKUP($B18,SO_List,D$11,FALSE)))</f>
        <v>18.640314908971625</v>
      </c>
      <c r="E18" s="96">
        <f t="shared" si="4"/>
        <v>0.45924225028702642</v>
      </c>
      <c r="F18" s="96">
        <f t="shared" si="4"/>
        <v>0.31162866983762505</v>
      </c>
      <c r="G18" s="96">
        <f t="shared" si="4"/>
        <v>56.93783828112187</v>
      </c>
      <c r="H18" s="96">
        <f t="shared" si="4"/>
        <v>0.1804165983270461</v>
      </c>
      <c r="I18" s="96">
        <f t="shared" si="4"/>
        <v>0.42643923240938164</v>
      </c>
      <c r="J18" s="96">
        <f t="shared" si="4"/>
        <v>23.044120059045429</v>
      </c>
      <c r="K18" s="169"/>
    </row>
    <row r="19" spans="1:11" x14ac:dyDescent="0.2">
      <c r="A19" s="77" t="s">
        <v>36</v>
      </c>
      <c r="B19" s="77" t="str">
        <f t="shared" si="3"/>
        <v>2019PSN999</v>
      </c>
      <c r="C19" s="173" t="s">
        <v>109</v>
      </c>
      <c r="D19" s="96">
        <f t="shared" si="4"/>
        <v>2.2668358060779878</v>
      </c>
      <c r="E19" s="96">
        <f t="shared" si="4"/>
        <v>0.82731233798466719</v>
      </c>
      <c r="F19" s="96">
        <f t="shared" si="4"/>
        <v>0.72803485742650709</v>
      </c>
      <c r="G19" s="96">
        <f t="shared" si="4"/>
        <v>64.045005791186369</v>
      </c>
      <c r="H19" s="96">
        <f t="shared" si="4"/>
        <v>0.27025536374165793</v>
      </c>
      <c r="I19" s="96">
        <f t="shared" si="4"/>
        <v>0.49638740279080035</v>
      </c>
      <c r="J19" s="96">
        <f t="shared" si="4"/>
        <v>31.366168440792013</v>
      </c>
      <c r="K19" s="169"/>
    </row>
    <row r="20" spans="1:11" x14ac:dyDescent="0.2">
      <c r="A20" s="77" t="s">
        <v>37</v>
      </c>
      <c r="B20" s="77" t="str">
        <f t="shared" si="3"/>
        <v>2019PSR999</v>
      </c>
      <c r="C20" s="173" t="s">
        <v>115</v>
      </c>
      <c r="D20" s="96">
        <f t="shared" si="4"/>
        <v>23.353293413173652</v>
      </c>
      <c r="E20" s="96">
        <f t="shared" si="4"/>
        <v>0.83832335329341312</v>
      </c>
      <c r="F20" s="96">
        <f t="shared" si="4"/>
        <v>0.5988023952095809</v>
      </c>
      <c r="G20" s="96">
        <f t="shared" si="4"/>
        <v>64.790419161676652</v>
      </c>
      <c r="H20" s="96">
        <f t="shared" si="4"/>
        <v>0.23952095808383234</v>
      </c>
      <c r="I20" s="96">
        <f t="shared" si="4"/>
        <v>0.95808383233532934</v>
      </c>
      <c r="J20" s="96">
        <f t="shared" si="4"/>
        <v>9.2215568862275443</v>
      </c>
      <c r="K20" s="169"/>
    </row>
    <row r="21" spans="1:11" x14ac:dyDescent="0.2">
      <c r="A21" s="77" t="s">
        <v>39</v>
      </c>
      <c r="B21" s="77" t="str">
        <f t="shared" si="3"/>
        <v>2019PST999</v>
      </c>
      <c r="C21" s="173" t="s">
        <v>121</v>
      </c>
      <c r="D21" s="96">
        <f t="shared" si="4"/>
        <v>20.55459272097054</v>
      </c>
      <c r="E21" s="96">
        <f t="shared" si="4"/>
        <v>0.63084922010398614</v>
      </c>
      <c r="F21" s="96">
        <f t="shared" si="4"/>
        <v>0.62391681109185437</v>
      </c>
      <c r="G21" s="96">
        <f t="shared" si="4"/>
        <v>63.68110918544194</v>
      </c>
      <c r="H21" s="96">
        <f t="shared" si="4"/>
        <v>0.38821490467937608</v>
      </c>
      <c r="I21" s="96">
        <f t="shared" si="4"/>
        <v>0.55459272097053725</v>
      </c>
      <c r="J21" s="96">
        <f t="shared" si="4"/>
        <v>13.566724436741767</v>
      </c>
      <c r="K21" s="169"/>
    </row>
    <row r="22" spans="1:11" x14ac:dyDescent="0.2">
      <c r="A22" s="77" t="s">
        <v>41</v>
      </c>
      <c r="B22" s="77" t="str">
        <f t="shared" si="3"/>
        <v>2019PSW999</v>
      </c>
      <c r="C22" s="173" t="s">
        <v>126</v>
      </c>
      <c r="D22" s="96">
        <f t="shared" si="4"/>
        <v>17.860082304526749</v>
      </c>
      <c r="E22" s="96">
        <f t="shared" si="4"/>
        <v>0.74074074074074081</v>
      </c>
      <c r="F22" s="96">
        <f t="shared" si="4"/>
        <v>0.32921810699588477</v>
      </c>
      <c r="G22" s="96">
        <f t="shared" si="4"/>
        <v>67.407407407407405</v>
      </c>
      <c r="H22" s="96">
        <f t="shared" si="4"/>
        <v>8.2304526748971193E-2</v>
      </c>
      <c r="I22" s="96">
        <f t="shared" si="4"/>
        <v>0.98765432098765427</v>
      </c>
      <c r="J22" s="96">
        <f t="shared" si="4"/>
        <v>12.592592592592592</v>
      </c>
      <c r="K22" s="169"/>
    </row>
    <row r="23" spans="1:11" s="99" customFormat="1" x14ac:dyDescent="0.2">
      <c r="A23" s="99" t="s">
        <v>43</v>
      </c>
      <c r="B23" s="99" t="str">
        <f t="shared" si="3"/>
        <v>2019PSZ999</v>
      </c>
      <c r="C23" s="173" t="s">
        <v>131</v>
      </c>
      <c r="D23" s="96">
        <f t="shared" si="4"/>
        <v>3.2352941176470593</v>
      </c>
      <c r="E23" s="96">
        <f t="shared" si="4"/>
        <v>0.68627450980392157</v>
      </c>
      <c r="F23" s="96">
        <f t="shared" si="4"/>
        <v>0.58823529411764708</v>
      </c>
      <c r="G23" s="96">
        <f t="shared" si="4"/>
        <v>81.17647058823529</v>
      </c>
      <c r="H23" s="96">
        <f t="shared" si="4"/>
        <v>0.78431372549019607</v>
      </c>
      <c r="I23" s="96">
        <f t="shared" si="4"/>
        <v>0.39215686274509803</v>
      </c>
      <c r="J23" s="96">
        <f t="shared" si="4"/>
        <v>13.137254901960786</v>
      </c>
      <c r="K23" s="169"/>
    </row>
    <row r="24" spans="1:11" ht="15.75" x14ac:dyDescent="0.25">
      <c r="A24" s="89" t="s">
        <v>138</v>
      </c>
      <c r="B24" s="89" t="str">
        <f t="shared" ref="B24:B30" si="5">$B$5&amp;$B$8&amp;A24</f>
        <v>2019PW1</v>
      </c>
      <c r="C24" s="177" t="s">
        <v>566</v>
      </c>
      <c r="D24" s="180">
        <f>IF(ISNA(VLOOKUP($B24,SO_List,D$11,FALSE)),"x",(VLOOKUP($B24,SO_List,D$11,FALSE)))</f>
        <v>34.18050219135911</v>
      </c>
      <c r="E24" s="180">
        <f t="shared" si="4"/>
        <v>0.41242200994042794</v>
      </c>
      <c r="F24" s="180">
        <f t="shared" si="4"/>
        <v>0.70734487174967986</v>
      </c>
      <c r="G24" s="180">
        <f t="shared" si="4"/>
        <v>56.870762686970522</v>
      </c>
      <c r="H24" s="180">
        <f t="shared" si="4"/>
        <v>0.35602241883746344</v>
      </c>
      <c r="I24" s="180">
        <f t="shared" si="4"/>
        <v>0.42769689919748077</v>
      </c>
      <c r="J24" s="180">
        <f t="shared" si="4"/>
        <v>7.0452489219453156</v>
      </c>
      <c r="K24" s="169"/>
    </row>
    <row r="25" spans="1:11" x14ac:dyDescent="0.2">
      <c r="A25" s="77" t="s">
        <v>19</v>
      </c>
      <c r="B25" s="77" t="str">
        <f t="shared" si="5"/>
        <v>2019PSA999</v>
      </c>
      <c r="C25" s="173" t="s">
        <v>141</v>
      </c>
      <c r="D25" s="96">
        <f t="shared" ref="D25:J25" si="6">IF(ISNA(VLOOKUP($B25,SO_List,D$11,FALSE)),"x",(VLOOKUP($B25,SO_List,D$11,FALSE)))</f>
        <v>51.727042965459134</v>
      </c>
      <c r="E25" s="96">
        <f t="shared" si="6"/>
        <v>0.13479359730412804</v>
      </c>
      <c r="F25" s="96">
        <f t="shared" si="6"/>
        <v>0.18534119629317608</v>
      </c>
      <c r="G25" s="96">
        <f t="shared" si="6"/>
        <v>38.382476832350463</v>
      </c>
      <c r="H25" s="96">
        <f t="shared" si="6"/>
        <v>0.18534119629317608</v>
      </c>
      <c r="I25" s="96">
        <f t="shared" si="6"/>
        <v>0.45492839090143217</v>
      </c>
      <c r="J25" s="96">
        <f t="shared" si="6"/>
        <v>8.9300758213984839</v>
      </c>
      <c r="K25" s="169"/>
    </row>
    <row r="26" spans="1:11" x14ac:dyDescent="0.2">
      <c r="A26" s="77" t="s">
        <v>33</v>
      </c>
      <c r="B26" s="77" t="str">
        <f t="shared" si="5"/>
        <v>2019PSG999</v>
      </c>
      <c r="C26" s="173" t="str">
        <f>IF($B$5=2006,"    NHS Greater Glasgow","    NHS Greater Glasgow &amp; Clyde")</f>
        <v xml:space="preserve">    NHS Greater Glasgow &amp; Clyde</v>
      </c>
      <c r="D26" s="96">
        <f t="shared" ref="D26:J30" si="7">IF(ISNA(VLOOKUP($B26,SO_List,D$11,FALSE)),"x",(VLOOKUP($B26,SO_List,D$11,FALSE)))</f>
        <v>30.80201048951049</v>
      </c>
      <c r="E26" s="96">
        <f t="shared" si="7"/>
        <v>0.46547202797202802</v>
      </c>
      <c r="F26" s="96">
        <f t="shared" si="7"/>
        <v>0.94624125874125875</v>
      </c>
      <c r="G26" s="96">
        <f t="shared" si="7"/>
        <v>63.424388111888106</v>
      </c>
      <c r="H26" s="96">
        <f t="shared" si="7"/>
        <v>0.42832167832167833</v>
      </c>
      <c r="I26" s="96">
        <f t="shared" si="7"/>
        <v>0.42832167832167833</v>
      </c>
      <c r="J26" s="96">
        <f t="shared" si="7"/>
        <v>3.5052447552447554</v>
      </c>
      <c r="K26" s="169"/>
    </row>
    <row r="27" spans="1:11" x14ac:dyDescent="0.2">
      <c r="A27" s="77" t="s">
        <v>35</v>
      </c>
      <c r="B27" s="77" t="str">
        <f t="shared" si="5"/>
        <v>2019PSL999</v>
      </c>
      <c r="C27" s="173" t="s">
        <v>144</v>
      </c>
      <c r="D27" s="96">
        <f t="shared" si="7"/>
        <v>35.837752220921423</v>
      </c>
      <c r="E27" s="96">
        <f t="shared" si="7"/>
        <v>0.39942152744301357</v>
      </c>
      <c r="F27" s="96">
        <f t="shared" si="7"/>
        <v>0.54403966668962189</v>
      </c>
      <c r="G27" s="96">
        <f t="shared" si="7"/>
        <v>52.79939398113077</v>
      </c>
      <c r="H27" s="96">
        <f t="shared" si="7"/>
        <v>0.35810205908683973</v>
      </c>
      <c r="I27" s="96">
        <f t="shared" si="7"/>
        <v>0.44074099579918735</v>
      </c>
      <c r="J27" s="96">
        <f t="shared" si="7"/>
        <v>9.6205495489291373</v>
      </c>
      <c r="K27" s="169"/>
    </row>
    <row r="28" spans="1:11" x14ac:dyDescent="0.2">
      <c r="A28" s="77" t="s">
        <v>40</v>
      </c>
      <c r="B28" s="77" t="str">
        <f t="shared" si="5"/>
        <v>2019PSV999</v>
      </c>
      <c r="C28" s="173" t="s">
        <v>146</v>
      </c>
      <c r="D28" s="96">
        <f t="shared" si="7"/>
        <v>26.804770872567484</v>
      </c>
      <c r="E28" s="96">
        <f t="shared" si="7"/>
        <v>0.59008160703075951</v>
      </c>
      <c r="F28" s="96">
        <f t="shared" si="7"/>
        <v>0.6528562460765851</v>
      </c>
      <c r="G28" s="96">
        <f t="shared" si="7"/>
        <v>65.536723163841799</v>
      </c>
      <c r="H28" s="96">
        <f t="shared" si="7"/>
        <v>0.32642812303829255</v>
      </c>
      <c r="I28" s="96">
        <f t="shared" si="7"/>
        <v>0.52730696798493404</v>
      </c>
      <c r="J28" s="96">
        <f t="shared" si="7"/>
        <v>5.5618330194601384</v>
      </c>
      <c r="K28" s="169"/>
    </row>
    <row r="29" spans="1:11" x14ac:dyDescent="0.2">
      <c r="A29" s="77" t="s">
        <v>42</v>
      </c>
      <c r="B29" s="77" t="str">
        <f t="shared" si="5"/>
        <v>2019PSY999</v>
      </c>
      <c r="C29" s="173" t="s">
        <v>148</v>
      </c>
      <c r="D29" s="96">
        <f t="shared" si="7"/>
        <v>30.374674413945101</v>
      </c>
      <c r="E29" s="96">
        <f t="shared" si="7"/>
        <v>0.34061310358645563</v>
      </c>
      <c r="F29" s="96">
        <f t="shared" si="7"/>
        <v>0.3205770386696053</v>
      </c>
      <c r="G29" s="96">
        <f t="shared" si="7"/>
        <v>38.769785614105388</v>
      </c>
      <c r="H29" s="96">
        <f t="shared" si="7"/>
        <v>0.14025245441795231</v>
      </c>
      <c r="I29" s="96">
        <f t="shared" si="7"/>
        <v>0.16028851933480265</v>
      </c>
      <c r="J29" s="96">
        <f t="shared" si="7"/>
        <v>29.893808855940694</v>
      </c>
      <c r="K29" s="169"/>
    </row>
    <row r="30" spans="1:11" ht="15.75" x14ac:dyDescent="0.25">
      <c r="A30" s="89" t="s">
        <v>151</v>
      </c>
      <c r="B30" s="89" t="str">
        <f t="shared" si="5"/>
        <v>2019PO1</v>
      </c>
      <c r="C30" s="177" t="s">
        <v>567</v>
      </c>
      <c r="D30" s="180">
        <f>IF(ISNA(VLOOKUP($B30,SO_List,D$11,FALSE)),"x",(VLOOKUP($B30,SO_List,D$11,FALSE)))</f>
        <v>32.936278478084887</v>
      </c>
      <c r="E30" s="180">
        <f t="shared" si="7"/>
        <v>0.5204117034809761</v>
      </c>
      <c r="F30" s="180">
        <f t="shared" si="7"/>
        <v>1.000346941135654</v>
      </c>
      <c r="G30" s="180">
        <f t="shared" si="7"/>
        <v>56.447322770903206</v>
      </c>
      <c r="H30" s="180">
        <f t="shared" si="7"/>
        <v>0.59558228287267256</v>
      </c>
      <c r="I30" s="180">
        <f t="shared" si="7"/>
        <v>0.35850584017578352</v>
      </c>
      <c r="J30" s="180">
        <f t="shared" si="7"/>
        <v>8.1415519833468259</v>
      </c>
      <c r="K30" s="169"/>
    </row>
    <row r="31" spans="1:11" x14ac:dyDescent="0.2">
      <c r="A31" s="77" t="s">
        <v>30</v>
      </c>
      <c r="B31" s="77" t="str">
        <f t="shared" ref="B31:B38" si="8">$B$5&amp;$B$8&amp;A31</f>
        <v>2019PSDA01</v>
      </c>
      <c r="C31" s="173" t="s">
        <v>568</v>
      </c>
      <c r="D31" s="96">
        <f t="shared" ref="D31:J36" si="9">IF(ISNA(VLOOKUP($B31,SO_List,D$11,FALSE)),"x",(VLOOKUP($B31,SO_List,D$11,FALSE)))</f>
        <v>35.595776772247362</v>
      </c>
      <c r="E31" s="96" t="str">
        <f t="shared" si="9"/>
        <v>-</v>
      </c>
      <c r="F31" s="96">
        <f t="shared" si="9"/>
        <v>0.90497737556561098</v>
      </c>
      <c r="G31" s="96">
        <f t="shared" si="9"/>
        <v>55.203619909502265</v>
      </c>
      <c r="H31" s="96">
        <f t="shared" si="9"/>
        <v>0.45248868778280549</v>
      </c>
      <c r="I31" s="96">
        <f t="shared" si="9"/>
        <v>0.30165912518853699</v>
      </c>
      <c r="J31" s="96">
        <f t="shared" si="9"/>
        <v>7.5414781297134237</v>
      </c>
      <c r="K31" s="169"/>
    </row>
    <row r="32" spans="1:11" x14ac:dyDescent="0.2">
      <c r="A32" s="77" t="s">
        <v>31</v>
      </c>
      <c r="B32" s="77" t="str">
        <f t="shared" si="8"/>
        <v>2019PSDA02</v>
      </c>
      <c r="C32" s="173" t="s">
        <v>569</v>
      </c>
      <c r="D32" s="96">
        <f t="shared" si="9"/>
        <v>12.559923298178333</v>
      </c>
      <c r="E32" s="96">
        <f t="shared" si="9"/>
        <v>0.57526366251198469</v>
      </c>
      <c r="F32" s="96">
        <f t="shared" si="9"/>
        <v>0.52732502396931924</v>
      </c>
      <c r="G32" s="96">
        <f t="shared" si="9"/>
        <v>77.037392138063282</v>
      </c>
      <c r="H32" s="96">
        <f t="shared" si="9"/>
        <v>0.91083413231064247</v>
      </c>
      <c r="I32" s="96">
        <f t="shared" si="9"/>
        <v>0.57526366251198469</v>
      </c>
      <c r="J32" s="96">
        <f t="shared" si="9"/>
        <v>7.8139980824544581</v>
      </c>
      <c r="K32" s="169"/>
    </row>
    <row r="33" spans="1:11" x14ac:dyDescent="0.2">
      <c r="A33" s="77" t="s">
        <v>22</v>
      </c>
      <c r="B33" s="77" t="str">
        <f t="shared" si="8"/>
        <v>2019PSD026</v>
      </c>
      <c r="C33" s="173" t="s">
        <v>155</v>
      </c>
      <c r="D33" s="96">
        <f t="shared" si="9"/>
        <v>42.131979695431468</v>
      </c>
      <c r="E33" s="96">
        <f t="shared" si="9"/>
        <v>0.48809058961343227</v>
      </c>
      <c r="F33" s="96">
        <f t="shared" si="9"/>
        <v>0.91761030847325264</v>
      </c>
      <c r="G33" s="96">
        <f t="shared" si="9"/>
        <v>46.563842249121436</v>
      </c>
      <c r="H33" s="96">
        <f t="shared" si="9"/>
        <v>0.605232331120656</v>
      </c>
      <c r="I33" s="96">
        <f t="shared" si="9"/>
        <v>0.46856696602889492</v>
      </c>
      <c r="J33" s="96">
        <f t="shared" si="9"/>
        <v>8.8246778602108549</v>
      </c>
      <c r="K33" s="169"/>
    </row>
    <row r="34" spans="1:11" x14ac:dyDescent="0.2">
      <c r="A34" s="77" t="s">
        <v>24</v>
      </c>
      <c r="B34" s="77" t="str">
        <f t="shared" si="8"/>
        <v>2019PSD035</v>
      </c>
      <c r="C34" s="173" t="s">
        <v>156</v>
      </c>
      <c r="D34" s="96">
        <f t="shared" si="9"/>
        <v>39.167686658506732</v>
      </c>
      <c r="E34" s="96">
        <f t="shared" si="9"/>
        <v>0.85679314565483466</v>
      </c>
      <c r="F34" s="96">
        <f t="shared" si="9"/>
        <v>1.4075887392900857</v>
      </c>
      <c r="G34" s="96">
        <f t="shared" si="9"/>
        <v>54.712362301101592</v>
      </c>
      <c r="H34" s="96">
        <f t="shared" si="9"/>
        <v>0.85679314565483466</v>
      </c>
      <c r="I34" s="96">
        <f t="shared" si="9"/>
        <v>0.12239902080783352</v>
      </c>
      <c r="J34" s="96">
        <f t="shared" si="9"/>
        <v>2.876376988984088</v>
      </c>
      <c r="K34" s="169"/>
    </row>
    <row r="35" spans="1:11" x14ac:dyDescent="0.2">
      <c r="A35" s="77" t="s">
        <v>21</v>
      </c>
      <c r="B35" s="77" t="str">
        <f t="shared" si="8"/>
        <v>2019PSD021</v>
      </c>
      <c r="C35" s="98" t="s">
        <v>158</v>
      </c>
      <c r="D35" s="96">
        <f t="shared" si="9"/>
        <v>36.088986542158743</v>
      </c>
      <c r="E35" s="96">
        <f t="shared" si="9"/>
        <v>0.54929964295523204</v>
      </c>
      <c r="F35" s="96">
        <f t="shared" si="9"/>
        <v>0.93380939302389454</v>
      </c>
      <c r="G35" s="96">
        <f t="shared" si="9"/>
        <v>58.967316671244163</v>
      </c>
      <c r="H35" s="96">
        <f t="shared" si="9"/>
        <v>0.38450975006866245</v>
      </c>
      <c r="I35" s="96">
        <f t="shared" si="9"/>
        <v>0.32957978577313923</v>
      </c>
      <c r="J35" s="96">
        <f t="shared" si="9"/>
        <v>2.7464982147761603</v>
      </c>
      <c r="K35" s="169"/>
    </row>
    <row r="36" spans="1:11" x14ac:dyDescent="0.2">
      <c r="A36" s="77" t="s">
        <v>26</v>
      </c>
      <c r="B36" s="77" t="str">
        <f t="shared" si="8"/>
        <v>2019PSD037</v>
      </c>
      <c r="C36" s="173" t="s">
        <v>160</v>
      </c>
      <c r="D36" s="96">
        <f t="shared" si="9"/>
        <v>30.411449016100178</v>
      </c>
      <c r="E36" s="96">
        <f t="shared" si="9"/>
        <v>0.35778175313059035</v>
      </c>
      <c r="F36" s="96">
        <f t="shared" si="9"/>
        <v>1.0435301132975552</v>
      </c>
      <c r="G36" s="96">
        <f t="shared" si="9"/>
        <v>53.041144901610018</v>
      </c>
      <c r="H36" s="96">
        <f t="shared" si="9"/>
        <v>0.38759689922480622</v>
      </c>
      <c r="I36" s="96">
        <f t="shared" si="9"/>
        <v>0.17889087656529518</v>
      </c>
      <c r="J36" s="96">
        <f t="shared" si="9"/>
        <v>14.579606440071558</v>
      </c>
      <c r="K36" s="169"/>
    </row>
    <row r="37" spans="1:11" x14ac:dyDescent="0.2">
      <c r="A37" s="77" t="s">
        <v>28</v>
      </c>
      <c r="B37" s="77" t="str">
        <f t="shared" si="8"/>
        <v>2019PSD040</v>
      </c>
      <c r="C37" s="86" t="s">
        <v>161</v>
      </c>
      <c r="D37" s="96">
        <f t="shared" ref="D37:J37" si="10">IF(ISNA(VLOOKUP($B37,SO_List,D$11,FALSE)),"x",(VLOOKUP($B37,SO_List,D$11,FALSE)))</f>
        <v>9.316770186335404</v>
      </c>
      <c r="E37" s="96">
        <f t="shared" si="10"/>
        <v>0.93167701863354035</v>
      </c>
      <c r="F37" s="96">
        <f t="shared" si="10"/>
        <v>1.8633540372670807</v>
      </c>
      <c r="G37" s="96">
        <f t="shared" si="10"/>
        <v>72.981366459627324</v>
      </c>
      <c r="H37" s="96">
        <f t="shared" si="10"/>
        <v>2.1739130434782608</v>
      </c>
      <c r="I37" s="96">
        <f t="shared" si="10"/>
        <v>0.6211180124223602</v>
      </c>
      <c r="J37" s="96">
        <f t="shared" si="10"/>
        <v>12.111801242236025</v>
      </c>
      <c r="K37" s="169"/>
    </row>
    <row r="38" spans="1:11" x14ac:dyDescent="0.2">
      <c r="A38" s="77" t="s">
        <v>27</v>
      </c>
      <c r="B38" s="77" t="str">
        <f t="shared" si="8"/>
        <v>2019PSD039</v>
      </c>
      <c r="C38" s="174" t="s">
        <v>570</v>
      </c>
      <c r="D38" s="100">
        <f t="shared" ref="D38:J38" si="11">IF(ISNA(VLOOKUP($B38,SO_List,D$11,FALSE)),"x",(VLOOKUP($B38,SO_List,D$11,FALSE)))</f>
        <v>7.6271186440677967</v>
      </c>
      <c r="E38" s="100">
        <f t="shared" si="11"/>
        <v>0.84745762711864403</v>
      </c>
      <c r="F38" s="100">
        <f t="shared" si="11"/>
        <v>2.3305084745762712</v>
      </c>
      <c r="G38" s="100">
        <f t="shared" si="11"/>
        <v>73.940677966101703</v>
      </c>
      <c r="H38" s="100">
        <f t="shared" si="11"/>
        <v>0.42372881355932202</v>
      </c>
      <c r="I38" s="100">
        <f t="shared" si="11"/>
        <v>0.42372881355932202</v>
      </c>
      <c r="J38" s="100">
        <f t="shared" si="11"/>
        <v>14.40677966101695</v>
      </c>
      <c r="K38" s="169"/>
    </row>
    <row r="39" spans="1:11" x14ac:dyDescent="0.2">
      <c r="C39" s="141"/>
    </row>
    <row r="40" spans="1:11" x14ac:dyDescent="0.2">
      <c r="C40" s="101" t="s">
        <v>44</v>
      </c>
    </row>
    <row r="41" spans="1:11" x14ac:dyDescent="0.2">
      <c r="C41" s="99" t="s">
        <v>45</v>
      </c>
    </row>
    <row r="43" spans="1:11" x14ac:dyDescent="0.2">
      <c r="C43" s="103"/>
    </row>
    <row r="44" spans="1:11" x14ac:dyDescent="0.2">
      <c r="C44" s="104"/>
    </row>
  </sheetData>
  <sheetProtection formatColumns="0" formatRows="0"/>
  <phoneticPr fontId="2" type="noConversion"/>
  <pageMargins left="0.39370078740157483" right="0.39370078740157483" top="0.39370078740157483" bottom="0.39370078740157483" header="0.39370078740157483" footer="0.39370078740157483"/>
  <pageSetup scale="75" orientation="landscape" r:id="rId1"/>
  <headerFooter alignWithMargins="0"/>
  <ignoredErrors>
    <ignoredError sqref="D37:J3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8" r:id="rId4" name="Drop Down 22">
              <controlPr defaultSize="0" autoLine="0" autoPict="0">
                <anchor moveWithCells="1">
                  <from>
                    <xdr:col>2</xdr:col>
                    <xdr:colOff>133350</xdr:colOff>
                    <xdr:row>3</xdr:row>
                    <xdr:rowOff>152400</xdr:rowOff>
                  </from>
                  <to>
                    <xdr:col>2</xdr:col>
                    <xdr:colOff>3009900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7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1.25" x14ac:dyDescent="0.2"/>
  <cols>
    <col min="1" max="1" width="16.140625" style="12" customWidth="1"/>
    <col min="2" max="3" width="11.140625" style="11" bestFit="1" customWidth="1"/>
    <col min="4" max="4" width="8.85546875" style="11" bestFit="1" customWidth="1"/>
    <col min="5" max="5" width="11.140625" style="11" bestFit="1" customWidth="1"/>
    <col min="6" max="6" width="8.85546875" style="11" bestFit="1" customWidth="1"/>
    <col min="7" max="7" width="7" style="11" customWidth="1"/>
    <col min="8" max="8" width="11.140625" style="11" bestFit="1" customWidth="1"/>
    <col min="9" max="16384" width="9.140625" style="12"/>
  </cols>
  <sheetData>
    <row r="1" spans="1:8" s="44" customFormat="1" x14ac:dyDescent="0.2">
      <c r="B1" s="48" t="s">
        <v>285</v>
      </c>
      <c r="C1" s="48" t="s">
        <v>54</v>
      </c>
      <c r="D1" s="48" t="s">
        <v>55</v>
      </c>
      <c r="E1" s="48" t="s">
        <v>286</v>
      </c>
      <c r="F1" s="48" t="s">
        <v>57</v>
      </c>
      <c r="G1" s="48" t="s">
        <v>15</v>
      </c>
      <c r="H1" s="48" t="s">
        <v>17</v>
      </c>
    </row>
    <row r="2" spans="1:8" x14ac:dyDescent="0.2">
      <c r="A2" s="14" t="s">
        <v>164</v>
      </c>
      <c r="B2" s="31">
        <v>42.481028083974962</v>
      </c>
      <c r="C2" s="31">
        <v>0.28083974962610092</v>
      </c>
      <c r="D2" s="31">
        <v>0.28970254251370964</v>
      </c>
      <c r="E2" s="31">
        <v>38.522129285991248</v>
      </c>
      <c r="F2" s="31">
        <v>0.15066747908934802</v>
      </c>
      <c r="G2" s="31">
        <v>0.23486401152163072</v>
      </c>
      <c r="H2" s="31">
        <v>18.040768847283001</v>
      </c>
    </row>
    <row r="3" spans="1:8" x14ac:dyDescent="0.2">
      <c r="A3" s="14" t="s">
        <v>165</v>
      </c>
      <c r="B3" s="31">
        <v>42.374833850243689</v>
      </c>
      <c r="C3" s="31">
        <v>0.24811696942844486</v>
      </c>
      <c r="D3" s="31">
        <v>0.20381036774479397</v>
      </c>
      <c r="E3" s="31">
        <v>48.994240141781127</v>
      </c>
      <c r="F3" s="31">
        <v>0.2215330084182543</v>
      </c>
      <c r="G3" s="31">
        <v>0.31014621178555607</v>
      </c>
      <c r="H3" s="31">
        <v>7.6473194505981388</v>
      </c>
    </row>
    <row r="4" spans="1:8" x14ac:dyDescent="0.2">
      <c r="A4" s="14" t="s">
        <v>166</v>
      </c>
      <c r="B4" s="31">
        <v>31.726205345990504</v>
      </c>
      <c r="C4" s="31">
        <v>0.34973769672745442</v>
      </c>
      <c r="D4" s="31">
        <v>0.12490632025980515</v>
      </c>
      <c r="E4" s="31">
        <v>49.762677991506372</v>
      </c>
      <c r="F4" s="31">
        <v>0.22483137646764928</v>
      </c>
      <c r="G4" s="31">
        <v>0.27479390457157132</v>
      </c>
      <c r="H4" s="31">
        <v>17.536847364476642</v>
      </c>
    </row>
    <row r="5" spans="1:8" x14ac:dyDescent="0.2">
      <c r="A5" s="14" t="s">
        <v>167</v>
      </c>
      <c r="B5" s="31">
        <v>59.726402188782487</v>
      </c>
      <c r="C5" s="31">
        <v>0.13679890560875513</v>
      </c>
      <c r="D5" s="31">
        <v>0.46511627906976744</v>
      </c>
      <c r="E5" s="31">
        <v>38.878248974008208</v>
      </c>
      <c r="F5" s="31">
        <v>0.19151846785225718</v>
      </c>
      <c r="G5" s="31">
        <v>0.13679890560875513</v>
      </c>
      <c r="H5" s="31">
        <v>0.46511627906976744</v>
      </c>
    </row>
    <row r="6" spans="1:8" x14ac:dyDescent="0.2">
      <c r="A6" s="14" t="s">
        <v>168</v>
      </c>
      <c r="B6" s="31">
        <v>70.552856812398801</v>
      </c>
      <c r="C6" s="31">
        <v>0.27758501040943789</v>
      </c>
      <c r="D6" s="31">
        <v>0.13879250520471895</v>
      </c>
      <c r="E6" s="31">
        <v>23.363405042794355</v>
      </c>
      <c r="F6" s="31">
        <v>0.18505667360629194</v>
      </c>
      <c r="G6" s="31">
        <v>0.2313208420078649</v>
      </c>
      <c r="H6" s="31">
        <v>5.250983113578533</v>
      </c>
    </row>
    <row r="7" spans="1:8" x14ac:dyDescent="0.2">
      <c r="A7" s="14" t="s">
        <v>169</v>
      </c>
      <c r="B7" s="31">
        <v>77.599441730635036</v>
      </c>
      <c r="C7" s="31">
        <v>6.978367062107467E-2</v>
      </c>
      <c r="D7" s="31">
        <v>0.13956734124214934</v>
      </c>
      <c r="E7" s="31">
        <v>11.584089323098395</v>
      </c>
      <c r="F7" s="31">
        <v>6.978367062107467E-2</v>
      </c>
      <c r="G7" s="31">
        <v>6.978367062107467E-2</v>
      </c>
      <c r="H7" s="31">
        <v>10.467550593161199</v>
      </c>
    </row>
    <row r="8" spans="1:8" x14ac:dyDescent="0.2">
      <c r="A8" s="14" t="s">
        <v>170</v>
      </c>
      <c r="B8" s="31">
        <v>45.213646902947993</v>
      </c>
      <c r="C8" s="31">
        <v>9.9370652533951651E-2</v>
      </c>
      <c r="D8" s="31">
        <v>0.23186485591255385</v>
      </c>
      <c r="E8" s="31">
        <v>33.885392514077509</v>
      </c>
      <c r="F8" s="31">
        <v>0.16561775422325273</v>
      </c>
      <c r="G8" s="31" t="s">
        <v>356</v>
      </c>
      <c r="H8" s="31">
        <v>20.404107320304739</v>
      </c>
    </row>
    <row r="9" spans="1:8" x14ac:dyDescent="0.2">
      <c r="A9" s="14" t="s">
        <v>171</v>
      </c>
      <c r="B9" s="31">
        <v>0.33783783783783783</v>
      </c>
      <c r="C9" s="31">
        <v>0.67567567567567566</v>
      </c>
      <c r="D9" s="31">
        <v>2.7027027027027026</v>
      </c>
      <c r="E9" s="31">
        <v>81.418918918918919</v>
      </c>
      <c r="F9" s="31">
        <v>0.33783783783783783</v>
      </c>
      <c r="G9" s="31" t="s">
        <v>356</v>
      </c>
      <c r="H9" s="31">
        <v>14.527027027027026</v>
      </c>
    </row>
    <row r="10" spans="1:8" x14ac:dyDescent="0.2">
      <c r="A10" s="14" t="s">
        <v>172</v>
      </c>
      <c r="B10" s="31">
        <v>35.153583617747444</v>
      </c>
      <c r="C10" s="31">
        <v>0.34129692832764508</v>
      </c>
      <c r="D10" s="31">
        <v>1.7064846416382253</v>
      </c>
      <c r="E10" s="31">
        <v>34.8122866894198</v>
      </c>
      <c r="F10" s="31" t="s">
        <v>356</v>
      </c>
      <c r="G10" s="31">
        <v>0.34129692832764508</v>
      </c>
      <c r="H10" s="31">
        <v>27.645051194539249</v>
      </c>
    </row>
    <row r="11" spans="1:8" x14ac:dyDescent="0.2">
      <c r="A11" s="14" t="s">
        <v>173</v>
      </c>
      <c r="B11" s="31">
        <v>57.724719101123597</v>
      </c>
      <c r="C11" s="31">
        <v>0.2808988764044944</v>
      </c>
      <c r="D11" s="31">
        <v>0.84269662921348309</v>
      </c>
      <c r="E11" s="31">
        <v>34.971910112359552</v>
      </c>
      <c r="F11" s="31" t="s">
        <v>356</v>
      </c>
      <c r="G11" s="31">
        <v>0.2808988764044944</v>
      </c>
      <c r="H11" s="31">
        <v>5.8988764044943816</v>
      </c>
    </row>
    <row r="12" spans="1:8" x14ac:dyDescent="0.2">
      <c r="A12" s="14" t="s">
        <v>174</v>
      </c>
      <c r="B12" s="31">
        <v>55.343980343980348</v>
      </c>
      <c r="C12" s="31">
        <v>0.36855036855036855</v>
      </c>
      <c r="D12" s="31">
        <v>6.1425061425061427E-2</v>
      </c>
      <c r="E12" s="31">
        <v>30.712530712530711</v>
      </c>
      <c r="F12" s="31">
        <v>0.18427518427518427</v>
      </c>
      <c r="G12" s="31">
        <v>0.12285012285012285</v>
      </c>
      <c r="H12" s="31">
        <v>13.206388206388207</v>
      </c>
    </row>
    <row r="13" spans="1:8" x14ac:dyDescent="0.2">
      <c r="A13" s="14" t="s">
        <v>175</v>
      </c>
      <c r="B13" s="31">
        <v>63.272233536999323</v>
      </c>
      <c r="C13" s="31">
        <v>0.17457084666860634</v>
      </c>
      <c r="D13" s="31">
        <v>0.10668218407525944</v>
      </c>
      <c r="E13" s="31">
        <v>25.41945495102318</v>
      </c>
      <c r="F13" s="31">
        <v>8.7285423334303169E-2</v>
      </c>
      <c r="G13" s="31">
        <v>0.23276112889147513</v>
      </c>
      <c r="H13" s="31">
        <v>10.707011929007857</v>
      </c>
    </row>
    <row r="14" spans="1:8" x14ac:dyDescent="0.2">
      <c r="A14" s="14" t="s">
        <v>176</v>
      </c>
      <c r="B14" s="31">
        <v>58.044963632356186</v>
      </c>
      <c r="C14" s="31">
        <v>0.30636984791712585</v>
      </c>
      <c r="D14" s="31">
        <v>0.40335023143046062</v>
      </c>
      <c r="E14" s="31">
        <v>34.53824112849901</v>
      </c>
      <c r="F14" s="31">
        <v>0.13885827639409301</v>
      </c>
      <c r="G14" s="31">
        <v>0.21379766365439717</v>
      </c>
      <c r="H14" s="31">
        <v>6.354419219748733</v>
      </c>
    </row>
    <row r="15" spans="1:8" x14ac:dyDescent="0.2">
      <c r="A15" s="14" t="s">
        <v>177</v>
      </c>
      <c r="B15" s="31">
        <v>36.383993768863796</v>
      </c>
      <c r="C15" s="31">
        <v>0.3797098627202804</v>
      </c>
      <c r="D15" s="31">
        <v>0.23366760782786486</v>
      </c>
      <c r="E15" s="31">
        <v>51.153733813650085</v>
      </c>
      <c r="F15" s="31">
        <v>0.14604225489241554</v>
      </c>
      <c r="G15" s="31">
        <v>0.26287605880634796</v>
      </c>
      <c r="H15" s="31">
        <v>11.439976633239217</v>
      </c>
    </row>
    <row r="16" spans="1:8" x14ac:dyDescent="0.2">
      <c r="A16" s="14" t="s">
        <v>178</v>
      </c>
      <c r="B16" s="31">
        <v>49.306265517744997</v>
      </c>
      <c r="C16" s="31">
        <v>0.20446911055936909</v>
      </c>
      <c r="D16" s="31">
        <v>0.20446911055936909</v>
      </c>
      <c r="E16" s="31">
        <v>38.863735942748647</v>
      </c>
      <c r="F16" s="31">
        <v>0.16065430115378998</v>
      </c>
      <c r="G16" s="31">
        <v>0.16065430115378998</v>
      </c>
      <c r="H16" s="31">
        <v>11.099751716080036</v>
      </c>
    </row>
    <row r="17" spans="1:8" x14ac:dyDescent="0.2">
      <c r="A17" s="14" t="s">
        <v>179</v>
      </c>
      <c r="B17" s="31">
        <v>0.42847919234607035</v>
      </c>
      <c r="C17" s="31">
        <v>0.51065328402887833</v>
      </c>
      <c r="D17" s="31">
        <v>0.32869636673123204</v>
      </c>
      <c r="E17" s="31">
        <v>56.036860949697719</v>
      </c>
      <c r="F17" s="31">
        <v>0.13500029347889886</v>
      </c>
      <c r="G17" s="31">
        <v>0.44021834830075718</v>
      </c>
      <c r="H17" s="31">
        <v>42.120091565416445</v>
      </c>
    </row>
    <row r="18" spans="1:8" x14ac:dyDescent="0.2">
      <c r="A18" s="14" t="s">
        <v>180</v>
      </c>
      <c r="B18" s="31">
        <v>26.693766937669377</v>
      </c>
      <c r="C18" s="31">
        <v>0.40650406504065045</v>
      </c>
      <c r="D18" s="31">
        <v>0.13550135501355012</v>
      </c>
      <c r="E18" s="31">
        <v>60.027100271002709</v>
      </c>
      <c r="F18" s="31" t="s">
        <v>356</v>
      </c>
      <c r="G18" s="31">
        <v>0.54200542005420049</v>
      </c>
      <c r="H18" s="31">
        <v>12.195121951219512</v>
      </c>
    </row>
    <row r="19" spans="1:8" x14ac:dyDescent="0.2">
      <c r="A19" s="14" t="s">
        <v>181</v>
      </c>
      <c r="B19" s="31">
        <v>22.431752178121975</v>
      </c>
      <c r="C19" s="31">
        <v>0.16263310745401743</v>
      </c>
      <c r="D19" s="31">
        <v>0.35624394966118106</v>
      </c>
      <c r="E19" s="31">
        <v>27.244917715392063</v>
      </c>
      <c r="F19" s="31">
        <v>0.20135527589545013</v>
      </c>
      <c r="G19" s="31">
        <v>0.17424975798644723</v>
      </c>
      <c r="H19" s="31">
        <v>49.428848015488867</v>
      </c>
    </row>
    <row r="20" spans="1:8" x14ac:dyDescent="0.2">
      <c r="A20" s="14" t="s">
        <v>182</v>
      </c>
      <c r="B20" s="31">
        <v>37.431712416537401</v>
      </c>
      <c r="C20" s="31">
        <v>0.23605584406825386</v>
      </c>
      <c r="D20" s="31">
        <v>0.15512241181628111</v>
      </c>
      <c r="E20" s="31">
        <v>47.20442436096311</v>
      </c>
      <c r="F20" s="31">
        <v>0.1483779591286167</v>
      </c>
      <c r="G20" s="31">
        <v>0.21582248600526066</v>
      </c>
      <c r="H20" s="31">
        <v>14.608484521481083</v>
      </c>
    </row>
    <row r="21" spans="1:8" x14ac:dyDescent="0.2">
      <c r="A21" s="14" t="s">
        <v>183</v>
      </c>
      <c r="B21" s="31">
        <v>45.746622855056593</v>
      </c>
      <c r="C21" s="31">
        <v>0.46245588414263117</v>
      </c>
      <c r="D21" s="31">
        <v>0.46245588414263117</v>
      </c>
      <c r="E21" s="31">
        <v>47.450407691371552</v>
      </c>
      <c r="F21" s="31">
        <v>0.14603870025556773</v>
      </c>
      <c r="G21" s="31">
        <v>0.21905805038335158</v>
      </c>
      <c r="H21" s="31">
        <v>5.5129609346476816</v>
      </c>
    </row>
    <row r="22" spans="1:8" x14ac:dyDescent="0.2">
      <c r="A22" s="14" t="s">
        <v>184</v>
      </c>
      <c r="B22" s="31">
        <v>11.627906976744185</v>
      </c>
      <c r="C22" s="31">
        <v>0.62015503875968991</v>
      </c>
      <c r="D22" s="31">
        <v>0.38759689922480622</v>
      </c>
      <c r="E22" s="31">
        <v>69.534883720930225</v>
      </c>
      <c r="F22" s="31">
        <v>0.15503875968992248</v>
      </c>
      <c r="G22" s="31">
        <v>0.62015503875968991</v>
      </c>
      <c r="H22" s="31">
        <v>17.054263565891471</v>
      </c>
    </row>
    <row r="23" spans="1:8" x14ac:dyDescent="0.2">
      <c r="A23" s="14" t="s">
        <v>185</v>
      </c>
      <c r="B23" s="31">
        <v>73.925327951564086</v>
      </c>
      <c r="C23" s="31">
        <v>0.12108980827447023</v>
      </c>
      <c r="D23" s="31">
        <v>8.0726538849646826E-2</v>
      </c>
      <c r="E23" s="31">
        <v>15.701311806256307</v>
      </c>
      <c r="F23" s="31">
        <v>4.0363269424823413E-2</v>
      </c>
      <c r="G23" s="31">
        <v>0.12108980827447023</v>
      </c>
      <c r="H23" s="31">
        <v>10.010090817356206</v>
      </c>
    </row>
    <row r="24" spans="1:8" x14ac:dyDescent="0.2">
      <c r="A24" s="14" t="s">
        <v>186</v>
      </c>
      <c r="B24" s="31">
        <v>0.25220680958385877</v>
      </c>
      <c r="C24" s="31" t="s">
        <v>356</v>
      </c>
      <c r="D24" s="31">
        <v>0.63051702395964693</v>
      </c>
      <c r="E24" s="31">
        <v>74.401008827238329</v>
      </c>
      <c r="F24" s="31">
        <v>0.12610340479192939</v>
      </c>
      <c r="G24" s="31">
        <v>0.75662042875157631</v>
      </c>
      <c r="H24" s="31">
        <v>23.833543505674655</v>
      </c>
    </row>
    <row r="25" spans="1:8" x14ac:dyDescent="0.2">
      <c r="A25" s="34" t="s">
        <v>315</v>
      </c>
      <c r="B25" s="45">
        <v>33.849871695856898</v>
      </c>
      <c r="C25" s="45">
        <v>0.18435935125439101</v>
      </c>
      <c r="D25" s="45">
        <v>0.26906499912803011</v>
      </c>
      <c r="E25" s="45">
        <v>29.021649767059472</v>
      </c>
      <c r="F25" s="45">
        <v>0.17439398091631581</v>
      </c>
      <c r="G25" s="45">
        <v>0.19930740676150377</v>
      </c>
      <c r="H25" s="45">
        <v>36.301352799023398</v>
      </c>
    </row>
    <row r="26" spans="1:8" x14ac:dyDescent="0.2">
      <c r="A26" s="34" t="s">
        <v>316</v>
      </c>
      <c r="B26" s="45">
        <v>21.596672301806212</v>
      </c>
      <c r="C26" s="45">
        <v>0.38259631639825603</v>
      </c>
      <c r="D26" s="45">
        <v>0.25358127947326276</v>
      </c>
      <c r="E26" s="45">
        <v>52.784945279829167</v>
      </c>
      <c r="F26" s="45">
        <v>0.1401370228668031</v>
      </c>
      <c r="G26" s="45">
        <v>0.33810837263101701</v>
      </c>
      <c r="H26" s="45">
        <v>24.503959426995284</v>
      </c>
    </row>
    <row r="27" spans="1:8" x14ac:dyDescent="0.2">
      <c r="A27" s="34" t="s">
        <v>318</v>
      </c>
      <c r="B27" s="45">
        <v>59.417930854873369</v>
      </c>
      <c r="C27" s="45">
        <v>0.20834689758447816</v>
      </c>
      <c r="D27" s="45">
        <v>0.33856370857477697</v>
      </c>
      <c r="E27" s="45">
        <v>30.679080669314406</v>
      </c>
      <c r="F27" s="45">
        <v>0.16277101373787356</v>
      </c>
      <c r="G27" s="45">
        <v>0.13672765153981381</v>
      </c>
      <c r="H27" s="45">
        <v>9.0565792043752857</v>
      </c>
    </row>
    <row r="28" spans="1:8" x14ac:dyDescent="0.2">
      <c r="A28" s="34" t="s">
        <v>317</v>
      </c>
      <c r="B28" s="45">
        <v>54.227080614456248</v>
      </c>
      <c r="C28" s="45">
        <v>0.28615557763915661</v>
      </c>
      <c r="D28" s="45">
        <v>0.33045581350798003</v>
      </c>
      <c r="E28" s="45">
        <v>37.35347996312305</v>
      </c>
      <c r="F28" s="45">
        <v>0.14846565534416495</v>
      </c>
      <c r="G28" s="45">
        <v>0.2131200536392045</v>
      </c>
      <c r="H28" s="45">
        <v>7.4412423222902024</v>
      </c>
    </row>
    <row r="29" spans="1:8" x14ac:dyDescent="0.2">
      <c r="A29" s="14" t="s">
        <v>189</v>
      </c>
      <c r="B29" s="31">
        <v>37.92981090609404</v>
      </c>
      <c r="C29" s="31">
        <v>0.28215283183004441</v>
      </c>
      <c r="D29" s="31">
        <v>0.31935350945469532</v>
      </c>
      <c r="E29" s="31">
        <v>40.762785586740534</v>
      </c>
      <c r="F29" s="31">
        <v>0.1556705279062314</v>
      </c>
      <c r="G29" s="31">
        <v>0.23808433679776567</v>
      </c>
      <c r="H29" s="31">
        <v>20.312142301176685</v>
      </c>
    </row>
    <row r="30" spans="1:8" x14ac:dyDescent="0.2">
      <c r="A30" s="14" t="s">
        <v>190</v>
      </c>
      <c r="B30" s="31">
        <v>41.007710238479469</v>
      </c>
      <c r="C30" s="31">
        <v>0.25999641384256766</v>
      </c>
      <c r="D30" s="31">
        <v>0.16137708445400753</v>
      </c>
      <c r="E30" s="31">
        <v>47.839340147032452</v>
      </c>
      <c r="F30" s="31">
        <v>0.23310023310023309</v>
      </c>
      <c r="G30" s="31">
        <v>0.2779272010041241</v>
      </c>
      <c r="H30" s="31">
        <v>10.220548682087143</v>
      </c>
    </row>
    <row r="31" spans="1:8" x14ac:dyDescent="0.2">
      <c r="A31" s="14" t="s">
        <v>191</v>
      </c>
      <c r="B31" s="31">
        <v>30.456323337679269</v>
      </c>
      <c r="C31" s="31">
        <v>0.33898305084745761</v>
      </c>
      <c r="D31" s="31">
        <v>0.23468057366362449</v>
      </c>
      <c r="E31" s="31">
        <v>47.457627118644069</v>
      </c>
      <c r="F31" s="31">
        <v>0.18252933507170796</v>
      </c>
      <c r="G31" s="31">
        <v>0.23468057366362449</v>
      </c>
      <c r="H31" s="31">
        <v>21.095176010430247</v>
      </c>
    </row>
    <row r="32" spans="1:8" x14ac:dyDescent="0.2">
      <c r="A32" s="14" t="s">
        <v>192</v>
      </c>
      <c r="B32" s="31">
        <v>58.21842250413679</v>
      </c>
      <c r="C32" s="31">
        <v>0.13789299503585217</v>
      </c>
      <c r="D32" s="31">
        <v>0.38610038610038611</v>
      </c>
      <c r="E32" s="31">
        <v>40.126861555432988</v>
      </c>
      <c r="F32" s="31">
        <v>0.19305019305019305</v>
      </c>
      <c r="G32" s="31">
        <v>0.13789299503585217</v>
      </c>
      <c r="H32" s="31">
        <v>0.79977937120794262</v>
      </c>
    </row>
    <row r="33" spans="1:8" x14ac:dyDescent="0.2">
      <c r="A33" s="14" t="s">
        <v>193</v>
      </c>
      <c r="B33" s="31">
        <v>67.89923734689161</v>
      </c>
      <c r="C33" s="31">
        <v>0.27732840305061246</v>
      </c>
      <c r="D33" s="31">
        <v>0.11555350127108852</v>
      </c>
      <c r="E33" s="31">
        <v>24.497342269470764</v>
      </c>
      <c r="F33" s="31">
        <v>0.18488560203374163</v>
      </c>
      <c r="G33" s="31">
        <v>0.23110700254217703</v>
      </c>
      <c r="H33" s="31">
        <v>6.7945458747400043</v>
      </c>
    </row>
    <row r="34" spans="1:8" x14ac:dyDescent="0.2">
      <c r="A34" s="14" t="s">
        <v>194</v>
      </c>
      <c r="B34" s="31">
        <v>71.037868162692845</v>
      </c>
      <c r="C34" s="31">
        <v>7.0126227208976155E-2</v>
      </c>
      <c r="D34" s="31">
        <v>0.14025245441795231</v>
      </c>
      <c r="E34" s="31">
        <v>13.253856942496494</v>
      </c>
      <c r="F34" s="31">
        <v>7.0126227208976155E-2</v>
      </c>
      <c r="G34" s="31">
        <v>7.0126227208976155E-2</v>
      </c>
      <c r="H34" s="31">
        <v>15.357643758765779</v>
      </c>
    </row>
    <row r="35" spans="1:8" x14ac:dyDescent="0.2">
      <c r="A35" s="14" t="s">
        <v>195</v>
      </c>
      <c r="B35" s="31">
        <v>32.46055723397113</v>
      </c>
      <c r="C35" s="31">
        <v>0.16784155756965424</v>
      </c>
      <c r="D35" s="31">
        <v>0.26854649211144677</v>
      </c>
      <c r="E35" s="31">
        <v>34.541792547834845</v>
      </c>
      <c r="F35" s="31">
        <v>0.16784155756965424</v>
      </c>
      <c r="G35" s="31">
        <v>3.3568311513930846E-2</v>
      </c>
      <c r="H35" s="31">
        <v>32.359852299429335</v>
      </c>
    </row>
    <row r="36" spans="1:8" x14ac:dyDescent="0.2">
      <c r="A36" s="14" t="s">
        <v>196</v>
      </c>
      <c r="B36" s="31">
        <v>1.0135135135135136</v>
      </c>
      <c r="C36" s="31">
        <v>0.67567567567567566</v>
      </c>
      <c r="D36" s="31">
        <v>2.3648648648648649</v>
      </c>
      <c r="E36" s="31">
        <v>76.689189189189193</v>
      </c>
      <c r="F36" s="31">
        <v>0.33783783783783783</v>
      </c>
      <c r="G36" s="31" t="s">
        <v>356</v>
      </c>
      <c r="H36" s="31">
        <v>18.918918918918919</v>
      </c>
    </row>
    <row r="37" spans="1:8" x14ac:dyDescent="0.2">
      <c r="A37" s="14" t="s">
        <v>197</v>
      </c>
      <c r="B37" s="31">
        <v>32.459016393442624</v>
      </c>
      <c r="C37" s="31">
        <v>0.32786885245901637</v>
      </c>
      <c r="D37" s="31">
        <v>1.639344262295082</v>
      </c>
      <c r="E37" s="31">
        <v>30.16393442622951</v>
      </c>
      <c r="F37" s="31" t="s">
        <v>356</v>
      </c>
      <c r="G37" s="31">
        <v>0.32786885245901637</v>
      </c>
      <c r="H37" s="31">
        <v>35.081967213114758</v>
      </c>
    </row>
    <row r="38" spans="1:8" x14ac:dyDescent="0.2">
      <c r="A38" s="14" t="s">
        <v>198</v>
      </c>
      <c r="B38" s="31">
        <v>56.733524355300858</v>
      </c>
      <c r="C38" s="31">
        <v>0.28653295128939826</v>
      </c>
      <c r="D38" s="31">
        <v>0.71633237822349571</v>
      </c>
      <c r="E38" s="31">
        <v>33.810888252148999</v>
      </c>
      <c r="F38" s="31" t="s">
        <v>356</v>
      </c>
      <c r="G38" s="31">
        <v>0.28653295128939826</v>
      </c>
      <c r="H38" s="31">
        <v>8.1661891117478511</v>
      </c>
    </row>
    <row r="39" spans="1:8" x14ac:dyDescent="0.2">
      <c r="A39" s="14" t="s">
        <v>199</v>
      </c>
      <c r="B39" s="31">
        <v>50.731087094723456</v>
      </c>
      <c r="C39" s="31">
        <v>0.44500953591862685</v>
      </c>
      <c r="D39" s="31">
        <v>0.12714558169103624</v>
      </c>
      <c r="E39" s="31">
        <v>31.277813095994915</v>
      </c>
      <c r="F39" s="31">
        <v>0.19071837253655435</v>
      </c>
      <c r="G39" s="31">
        <v>0.12714558169103624</v>
      </c>
      <c r="H39" s="31">
        <v>17.101080737444374</v>
      </c>
    </row>
    <row r="40" spans="1:8" x14ac:dyDescent="0.2">
      <c r="A40" s="14" t="s">
        <v>200</v>
      </c>
      <c r="B40" s="31">
        <v>60.284188249521307</v>
      </c>
      <c r="C40" s="31">
        <v>0.18139675501360475</v>
      </c>
      <c r="D40" s="31">
        <v>0.14108636501058147</v>
      </c>
      <c r="E40" s="31">
        <v>24.891665826866873</v>
      </c>
      <c r="F40" s="31">
        <v>8.0620780006046555E-2</v>
      </c>
      <c r="G40" s="31">
        <v>0.21162954751587221</v>
      </c>
      <c r="H40" s="31">
        <v>14.209412476065705</v>
      </c>
    </row>
    <row r="41" spans="1:8" x14ac:dyDescent="0.2">
      <c r="A41" s="14" t="s">
        <v>201</v>
      </c>
      <c r="B41" s="31">
        <v>51.941870358021568</v>
      </c>
      <c r="C41" s="31">
        <v>0.32651934972061902</v>
      </c>
      <c r="D41" s="31">
        <v>0.48058129641978437</v>
      </c>
      <c r="E41" s="31">
        <v>40.040010117500977</v>
      </c>
      <c r="F41" s="31">
        <v>0.1586608107797374</v>
      </c>
      <c r="G41" s="31">
        <v>0.22534433994803285</v>
      </c>
      <c r="H41" s="31">
        <v>6.8270137276092813</v>
      </c>
    </row>
    <row r="42" spans="1:8" x14ac:dyDescent="0.2">
      <c r="A42" s="13" t="s">
        <v>202</v>
      </c>
      <c r="B42" s="31">
        <v>5.9771462056841491</v>
      </c>
      <c r="C42" s="31">
        <v>0.39066315069831037</v>
      </c>
      <c r="D42" s="31">
        <v>0.27346420548881728</v>
      </c>
      <c r="E42" s="31">
        <v>62.066608067194061</v>
      </c>
      <c r="F42" s="31">
        <v>0.15626526027932416</v>
      </c>
      <c r="G42" s="31">
        <v>0.35159683562847932</v>
      </c>
      <c r="H42" s="31">
        <v>30.784256275026856</v>
      </c>
    </row>
    <row r="43" spans="1:8" x14ac:dyDescent="0.2">
      <c r="A43" s="14" t="s">
        <v>203</v>
      </c>
      <c r="B43" s="31">
        <v>47.189359982364607</v>
      </c>
      <c r="C43" s="31">
        <v>0.2057461973693879</v>
      </c>
      <c r="D43" s="31">
        <v>0.23513851127930047</v>
      </c>
      <c r="E43" s="31">
        <v>40.252773899625247</v>
      </c>
      <c r="F43" s="31">
        <v>0.12491733411712837</v>
      </c>
      <c r="G43" s="31">
        <v>0.17635388345947534</v>
      </c>
      <c r="H43" s="31">
        <v>11.815710191784849</v>
      </c>
    </row>
    <row r="44" spans="1:8" x14ac:dyDescent="0.2">
      <c r="A44" s="14" t="s">
        <v>204</v>
      </c>
      <c r="B44" s="31">
        <v>0.17633352226210719</v>
      </c>
      <c r="C44" s="31">
        <v>0.45342905724541849</v>
      </c>
      <c r="D44" s="31">
        <v>0.32747654134391335</v>
      </c>
      <c r="E44" s="31">
        <v>56.949430064865545</v>
      </c>
      <c r="F44" s="31">
        <v>0.13225014169658039</v>
      </c>
      <c r="G44" s="31">
        <v>0.43453617986019277</v>
      </c>
      <c r="H44" s="31">
        <v>41.526544492726245</v>
      </c>
    </row>
    <row r="45" spans="1:8" x14ac:dyDescent="0.2">
      <c r="A45" s="14" t="s">
        <v>205</v>
      </c>
      <c r="B45" s="31">
        <v>25.174825174825177</v>
      </c>
      <c r="C45" s="31">
        <v>0.41958041958041958</v>
      </c>
      <c r="D45" s="31">
        <v>0.13986013986013987</v>
      </c>
      <c r="E45" s="31">
        <v>57.762237762237767</v>
      </c>
      <c r="F45" s="31" t="s">
        <v>356</v>
      </c>
      <c r="G45" s="31">
        <v>0.41958041958041958</v>
      </c>
      <c r="H45" s="31">
        <v>16.083916083916083</v>
      </c>
    </row>
    <row r="46" spans="1:8" x14ac:dyDescent="0.2">
      <c r="A46" s="14" t="s">
        <v>206</v>
      </c>
      <c r="B46" s="31">
        <v>21.894602261376804</v>
      </c>
      <c r="C46" s="31">
        <v>0.15581924967038235</v>
      </c>
      <c r="D46" s="31">
        <v>0.35159215310240122</v>
      </c>
      <c r="E46" s="31">
        <v>26.465300251708019</v>
      </c>
      <c r="F46" s="31">
        <v>0.19976826880818252</v>
      </c>
      <c r="G46" s="31">
        <v>0.17579607655120061</v>
      </c>
      <c r="H46" s="31">
        <v>50.757121738783006</v>
      </c>
    </row>
    <row r="47" spans="1:8" x14ac:dyDescent="0.2">
      <c r="A47" s="14" t="s">
        <v>207</v>
      </c>
      <c r="B47" s="31">
        <v>35.9764739229025</v>
      </c>
      <c r="C47" s="31">
        <v>0.21258503401360546</v>
      </c>
      <c r="D47" s="31">
        <v>0.17715419501133789</v>
      </c>
      <c r="E47" s="31">
        <v>48.859126984126981</v>
      </c>
      <c r="F47" s="31">
        <v>0.15589569160997732</v>
      </c>
      <c r="G47" s="31">
        <v>0.1984126984126984</v>
      </c>
      <c r="H47" s="31">
        <v>14.420351473922901</v>
      </c>
    </row>
    <row r="48" spans="1:8" x14ac:dyDescent="0.2">
      <c r="A48" s="14" t="s">
        <v>208</v>
      </c>
      <c r="B48" s="31">
        <v>40.087595001932243</v>
      </c>
      <c r="C48" s="31">
        <v>0.56679118897333503</v>
      </c>
      <c r="D48" s="31">
        <v>0.57967280690454714</v>
      </c>
      <c r="E48" s="31">
        <v>52.028854824165919</v>
      </c>
      <c r="F48" s="31">
        <v>0.1932242689681824</v>
      </c>
      <c r="G48" s="31">
        <v>0.2318691227618189</v>
      </c>
      <c r="H48" s="31">
        <v>6.3119927862939589</v>
      </c>
    </row>
    <row r="49" spans="1:8" x14ac:dyDescent="0.2">
      <c r="A49" s="14" t="s">
        <v>209</v>
      </c>
      <c r="B49" s="31">
        <v>9.8193244304791829</v>
      </c>
      <c r="C49" s="31">
        <v>0.6284367635506678</v>
      </c>
      <c r="D49" s="31">
        <v>0.3142183817753339</v>
      </c>
      <c r="E49" s="31">
        <v>71.406127258444613</v>
      </c>
      <c r="F49" s="31">
        <v>0.15710919088766695</v>
      </c>
      <c r="G49" s="31">
        <v>0.54988216810683421</v>
      </c>
      <c r="H49" s="31">
        <v>17.124901806755695</v>
      </c>
    </row>
    <row r="50" spans="1:8" x14ac:dyDescent="0.2">
      <c r="A50" s="14" t="s">
        <v>210</v>
      </c>
      <c r="B50" s="31">
        <v>70.394872855075462</v>
      </c>
      <c r="C50" s="31">
        <v>0.12404382881951624</v>
      </c>
      <c r="D50" s="31">
        <v>0.10336985734959686</v>
      </c>
      <c r="E50" s="31">
        <v>15.753566260078561</v>
      </c>
      <c r="F50" s="31">
        <v>4.134794293983874E-2</v>
      </c>
      <c r="G50" s="31">
        <v>0.12404382881951624</v>
      </c>
      <c r="H50" s="31">
        <v>13.458755426917509</v>
      </c>
    </row>
    <row r="51" spans="1:8" x14ac:dyDescent="0.2">
      <c r="A51" s="14" t="s">
        <v>211</v>
      </c>
      <c r="B51" s="31">
        <v>0.6337135614702154</v>
      </c>
      <c r="C51" s="31" t="s">
        <v>356</v>
      </c>
      <c r="D51" s="31">
        <v>0.5069708491761723</v>
      </c>
      <c r="E51" s="31">
        <v>68.694550063371352</v>
      </c>
      <c r="F51" s="31">
        <v>0.12674271229404308</v>
      </c>
      <c r="G51" s="31">
        <v>0.6337135614702154</v>
      </c>
      <c r="H51" s="31">
        <v>29.404309252217999</v>
      </c>
    </row>
    <row r="52" spans="1:8" x14ac:dyDescent="0.2">
      <c r="A52" s="34" t="s">
        <v>311</v>
      </c>
      <c r="B52" s="45">
        <v>32.562456493154926</v>
      </c>
      <c r="C52" s="45">
        <v>0.18047283883775492</v>
      </c>
      <c r="D52" s="45">
        <v>0.28617835872843994</v>
      </c>
      <c r="E52" s="45">
        <v>28.138293758217959</v>
      </c>
      <c r="F52" s="45">
        <v>0.16758192177791528</v>
      </c>
      <c r="G52" s="45">
        <v>0.19078557248562664</v>
      </c>
      <c r="H52" s="45">
        <v>38.474231056797379</v>
      </c>
    </row>
    <row r="53" spans="1:8" x14ac:dyDescent="0.2">
      <c r="A53" s="34" t="s">
        <v>312</v>
      </c>
      <c r="B53" s="45">
        <v>14.013997721301182</v>
      </c>
      <c r="C53" s="45">
        <v>0.35575603971446507</v>
      </c>
      <c r="D53" s="45">
        <v>0.26507312763038571</v>
      </c>
      <c r="E53" s="45">
        <v>56.169925826028319</v>
      </c>
      <c r="F53" s="45">
        <v>0.14416257818494665</v>
      </c>
      <c r="G53" s="45">
        <v>0.34413002534471132</v>
      </c>
      <c r="H53" s="45">
        <v>28.706954681795988</v>
      </c>
    </row>
    <row r="54" spans="1:8" x14ac:dyDescent="0.2">
      <c r="A54" s="34" t="s">
        <v>314</v>
      </c>
      <c r="B54" s="45">
        <v>54.661851608667099</v>
      </c>
      <c r="C54" s="45">
        <v>0.22980958634274459</v>
      </c>
      <c r="D54" s="45">
        <v>0.31516743269862113</v>
      </c>
      <c r="E54" s="45">
        <v>31.385423506237686</v>
      </c>
      <c r="F54" s="45">
        <v>0.16414970453053185</v>
      </c>
      <c r="G54" s="45">
        <v>0.14445173998686803</v>
      </c>
      <c r="H54" s="45">
        <v>13.099146421536442</v>
      </c>
    </row>
    <row r="55" spans="1:8" x14ac:dyDescent="0.2">
      <c r="A55" s="34" t="s">
        <v>313</v>
      </c>
      <c r="B55" s="45">
        <v>49.599267797951811</v>
      </c>
      <c r="C55" s="45">
        <v>0.30797011824073617</v>
      </c>
      <c r="D55" s="45">
        <v>0.38217978528669666</v>
      </c>
      <c r="E55" s="45">
        <v>40.849948053233071</v>
      </c>
      <c r="F55" s="45">
        <v>0.15955078414881513</v>
      </c>
      <c r="G55" s="45">
        <v>0.21891851778558352</v>
      </c>
      <c r="H55" s="45">
        <v>8.482164943353288</v>
      </c>
    </row>
    <row r="56" spans="1:8" x14ac:dyDescent="0.2">
      <c r="A56" s="13" t="s">
        <v>214</v>
      </c>
      <c r="B56" s="32">
        <v>35.969396790913493</v>
      </c>
      <c r="C56" s="33">
        <v>0.27568863123841458</v>
      </c>
      <c r="D56" s="33">
        <v>0.31937376766591496</v>
      </c>
      <c r="E56" s="33">
        <v>41.302525473157253</v>
      </c>
      <c r="F56" s="33">
        <v>0.1582110346293257</v>
      </c>
      <c r="G56" s="33">
        <v>0.23495519321817776</v>
      </c>
      <c r="H56" s="33">
        <v>21.73984910917742</v>
      </c>
    </row>
    <row r="57" spans="1:8" x14ac:dyDescent="0.2">
      <c r="A57" s="13" t="s">
        <v>215</v>
      </c>
      <c r="B57" s="32">
        <v>39.760248901903367</v>
      </c>
      <c r="C57" s="33">
        <v>0.22877013177159591</v>
      </c>
      <c r="D57" s="33">
        <v>0.16471449487554907</v>
      </c>
      <c r="E57" s="33">
        <v>46.760614934114201</v>
      </c>
      <c r="F57" s="33">
        <v>0.22877013177159591</v>
      </c>
      <c r="G57" s="33">
        <v>0.28367496339677895</v>
      </c>
      <c r="H57" s="33">
        <v>12.57320644216691</v>
      </c>
    </row>
    <row r="58" spans="1:8" x14ac:dyDescent="0.2">
      <c r="A58" s="13" t="s">
        <v>216</v>
      </c>
      <c r="B58" s="32">
        <v>26.427985788466795</v>
      </c>
      <c r="C58" s="33">
        <v>0.32795845859524464</v>
      </c>
      <c r="D58" s="33">
        <v>8.198961464881116E-2</v>
      </c>
      <c r="E58" s="33">
        <v>46.16015304728068</v>
      </c>
      <c r="F58" s="33">
        <v>0.27329871549603718</v>
      </c>
      <c r="G58" s="33">
        <v>0.27329871549603718</v>
      </c>
      <c r="H58" s="33">
        <v>26.455315660016399</v>
      </c>
    </row>
    <row r="59" spans="1:8" x14ac:dyDescent="0.2">
      <c r="A59" s="13" t="s">
        <v>217</v>
      </c>
      <c r="B59" s="32">
        <v>57.756153405838582</v>
      </c>
      <c r="C59" s="33">
        <v>0.14310246136233543</v>
      </c>
      <c r="D59" s="33">
        <v>0.34344590726960506</v>
      </c>
      <c r="E59" s="33">
        <v>38.551803091013163</v>
      </c>
      <c r="F59" s="33">
        <v>0.11448196908986834</v>
      </c>
      <c r="G59" s="33">
        <v>0.14310246136233543</v>
      </c>
      <c r="H59" s="33">
        <v>2.9479107040641099</v>
      </c>
    </row>
    <row r="60" spans="1:8" x14ac:dyDescent="0.2">
      <c r="A60" s="13" t="s">
        <v>218</v>
      </c>
      <c r="B60" s="32">
        <v>67.117758784425448</v>
      </c>
      <c r="C60" s="33">
        <v>0.26115859449192785</v>
      </c>
      <c r="D60" s="33">
        <v>0.11870845204178537</v>
      </c>
      <c r="E60" s="33">
        <v>24.169040835707502</v>
      </c>
      <c r="F60" s="33">
        <v>0.16619183285849953</v>
      </c>
      <c r="G60" s="33">
        <v>0.21367521367521369</v>
      </c>
      <c r="H60" s="33">
        <v>7.9534662867996193</v>
      </c>
    </row>
    <row r="61" spans="1:8" x14ac:dyDescent="0.2">
      <c r="A61" s="13" t="s">
        <v>219</v>
      </c>
      <c r="B61" s="32">
        <v>60.481317289423686</v>
      </c>
      <c r="C61" s="33">
        <v>0.1266624445851805</v>
      </c>
      <c r="D61" s="33">
        <v>0.18999366687777072</v>
      </c>
      <c r="E61" s="33">
        <v>13.426219126029132</v>
      </c>
      <c r="F61" s="33">
        <v>6.333122229259025E-2</v>
      </c>
      <c r="G61" s="33">
        <v>6.333122229259025E-2</v>
      </c>
      <c r="H61" s="33">
        <v>25.649145028499049</v>
      </c>
    </row>
    <row r="62" spans="1:8" x14ac:dyDescent="0.2">
      <c r="A62" s="13" t="s">
        <v>220</v>
      </c>
      <c r="B62" s="32">
        <v>27.022900763358777</v>
      </c>
      <c r="C62" s="33">
        <v>0.11450381679389314</v>
      </c>
      <c r="D62" s="33">
        <v>0.26717557251908397</v>
      </c>
      <c r="E62" s="33">
        <v>36.908396946564885</v>
      </c>
      <c r="F62" s="33">
        <v>0.19083969465648853</v>
      </c>
      <c r="G62" s="33">
        <v>3.8167938931297711E-2</v>
      </c>
      <c r="H62" s="33">
        <v>35.458015267175576</v>
      </c>
    </row>
    <row r="63" spans="1:8" x14ac:dyDescent="0.2">
      <c r="A63" s="13" t="s">
        <v>221</v>
      </c>
      <c r="B63" s="32">
        <v>2.348993288590604</v>
      </c>
      <c r="C63" s="33">
        <v>0.67114093959731547</v>
      </c>
      <c r="D63" s="33">
        <v>2.348993288590604</v>
      </c>
      <c r="E63" s="33">
        <v>72.147651006711413</v>
      </c>
      <c r="F63" s="33">
        <v>0.33557046979865773</v>
      </c>
      <c r="G63" s="33" t="s">
        <v>356</v>
      </c>
      <c r="H63" s="33">
        <v>22.14765100671141</v>
      </c>
    </row>
    <row r="64" spans="1:8" x14ac:dyDescent="0.2">
      <c r="A64" s="13" t="s">
        <v>222</v>
      </c>
      <c r="B64" s="32">
        <v>29.220779220779221</v>
      </c>
      <c r="C64" s="33">
        <v>0.32467532467532467</v>
      </c>
      <c r="D64" s="33">
        <v>1.2987012987012987</v>
      </c>
      <c r="E64" s="33">
        <v>30.519480519480517</v>
      </c>
      <c r="F64" s="33" t="s">
        <v>356</v>
      </c>
      <c r="G64" s="33">
        <v>0.32467532467532467</v>
      </c>
      <c r="H64" s="33">
        <v>38.311688311688314</v>
      </c>
    </row>
    <row r="65" spans="1:8" x14ac:dyDescent="0.2">
      <c r="A65" s="13" t="s">
        <v>223</v>
      </c>
      <c r="B65" s="32">
        <v>54.927536231884055</v>
      </c>
      <c r="C65" s="33">
        <v>0.28985507246376813</v>
      </c>
      <c r="D65" s="33">
        <v>0.72463768115942029</v>
      </c>
      <c r="E65" s="33">
        <v>33.188405797101453</v>
      </c>
      <c r="F65" s="33" t="s">
        <v>356</v>
      </c>
      <c r="G65" s="33">
        <v>0.28985507246376813</v>
      </c>
      <c r="H65" s="33">
        <v>10.579710144927535</v>
      </c>
    </row>
    <row r="66" spans="1:8" x14ac:dyDescent="0.2">
      <c r="A66" s="13" t="s">
        <v>224</v>
      </c>
      <c r="B66" s="32">
        <v>47.903430749682336</v>
      </c>
      <c r="C66" s="33">
        <v>0.25412960609911056</v>
      </c>
      <c r="D66" s="33">
        <v>6.353240152477764E-2</v>
      </c>
      <c r="E66" s="33">
        <v>31.512071156289707</v>
      </c>
      <c r="F66" s="33">
        <v>0.19059720457433291</v>
      </c>
      <c r="G66" s="33">
        <v>0.12706480304955528</v>
      </c>
      <c r="H66" s="33">
        <v>19.949174078780178</v>
      </c>
    </row>
    <row r="67" spans="1:8" x14ac:dyDescent="0.2">
      <c r="A67" s="13" t="s">
        <v>225</v>
      </c>
      <c r="B67" s="32">
        <v>58.734496531427368</v>
      </c>
      <c r="C67" s="33">
        <v>0.15766239226403195</v>
      </c>
      <c r="D67" s="33">
        <v>9.4597435358419163E-2</v>
      </c>
      <c r="E67" s="33">
        <v>24.805549716207693</v>
      </c>
      <c r="F67" s="33">
        <v>8.4086609207483717E-2</v>
      </c>
      <c r="G67" s="33">
        <v>0.21021652301870924</v>
      </c>
      <c r="H67" s="33">
        <v>15.913390792516291</v>
      </c>
    </row>
    <row r="68" spans="1:8" x14ac:dyDescent="0.2">
      <c r="A68" s="13" t="s">
        <v>226</v>
      </c>
      <c r="B68" s="32">
        <v>49.293586096435661</v>
      </c>
      <c r="C68" s="33">
        <v>0.3083837345509311</v>
      </c>
      <c r="D68" s="33">
        <v>0.46138031603356361</v>
      </c>
      <c r="E68" s="33">
        <v>39.874734048911094</v>
      </c>
      <c r="F68" s="33">
        <v>0.16734001099662929</v>
      </c>
      <c r="G68" s="33">
        <v>0.2247137290526165</v>
      </c>
      <c r="H68" s="33">
        <v>9.6698620640195081</v>
      </c>
    </row>
    <row r="69" spans="1:8" x14ac:dyDescent="0.2">
      <c r="A69" s="13" t="s">
        <v>227</v>
      </c>
      <c r="B69" s="32">
        <v>3.7969501586326886</v>
      </c>
      <c r="C69" s="33">
        <v>0.33773411114522567</v>
      </c>
      <c r="D69" s="33">
        <v>0.31726537713642411</v>
      </c>
      <c r="E69" s="33">
        <v>66.676901033671072</v>
      </c>
      <c r="F69" s="33">
        <v>0.17398423907481322</v>
      </c>
      <c r="G69" s="33">
        <v>0.36843721215842801</v>
      </c>
      <c r="H69" s="33">
        <v>28.328727868181353</v>
      </c>
    </row>
    <row r="70" spans="1:8" x14ac:dyDescent="0.2">
      <c r="A70" s="13" t="s">
        <v>228</v>
      </c>
      <c r="B70" s="32">
        <v>44.220877458396366</v>
      </c>
      <c r="C70" s="33">
        <v>0.21936459909228442</v>
      </c>
      <c r="D70" s="33">
        <v>0.20423600605143721</v>
      </c>
      <c r="E70" s="33">
        <v>41.83055975794251</v>
      </c>
      <c r="F70" s="33">
        <v>0.1437216338880484</v>
      </c>
      <c r="G70" s="33">
        <v>0.17397881996974282</v>
      </c>
      <c r="H70" s="33">
        <v>13.207261724659608</v>
      </c>
    </row>
    <row r="71" spans="1:8" x14ac:dyDescent="0.2">
      <c r="A71" s="13" t="s">
        <v>229</v>
      </c>
      <c r="B71" s="32">
        <v>0.17785682525566918</v>
      </c>
      <c r="C71" s="33">
        <v>0.495458298926507</v>
      </c>
      <c r="D71" s="33">
        <v>0.36206567998475514</v>
      </c>
      <c r="E71" s="33">
        <v>58.26716635965191</v>
      </c>
      <c r="F71" s="33">
        <v>0.14609667788858541</v>
      </c>
      <c r="G71" s="33">
        <v>0.40652988629867237</v>
      </c>
      <c r="H71" s="33">
        <v>40.1448262719939</v>
      </c>
    </row>
    <row r="72" spans="1:8" x14ac:dyDescent="0.2">
      <c r="A72" s="13" t="s">
        <v>230</v>
      </c>
      <c r="B72" s="32">
        <v>23.208722741433021</v>
      </c>
      <c r="C72" s="33">
        <v>0.46728971962616817</v>
      </c>
      <c r="D72" s="33" t="s">
        <v>356</v>
      </c>
      <c r="E72" s="33">
        <v>56.386292834890959</v>
      </c>
      <c r="F72" s="33" t="s">
        <v>356</v>
      </c>
      <c r="G72" s="33">
        <v>0.1557632398753894</v>
      </c>
      <c r="H72" s="33">
        <v>19.781931464174455</v>
      </c>
    </row>
    <row r="73" spans="1:8" x14ac:dyDescent="0.2">
      <c r="A73" s="13" t="s">
        <v>231</v>
      </c>
      <c r="B73" s="32">
        <v>21.178231405645864</v>
      </c>
      <c r="C73" s="33">
        <v>0.15798445100403277</v>
      </c>
      <c r="D73" s="33">
        <v>0.38248867085186877</v>
      </c>
      <c r="E73" s="33">
        <v>25.635055918180683</v>
      </c>
      <c r="F73" s="33">
        <v>0.19540182097867209</v>
      </c>
      <c r="G73" s="33">
        <v>0.17045690766224589</v>
      </c>
      <c r="H73" s="33">
        <v>52.28038082567663</v>
      </c>
    </row>
    <row r="74" spans="1:8" x14ac:dyDescent="0.2">
      <c r="A74" s="13" t="s">
        <v>232</v>
      </c>
      <c r="B74" s="32">
        <v>33.487201007133862</v>
      </c>
      <c r="C74" s="33">
        <v>0.25178346621905162</v>
      </c>
      <c r="D74" s="33">
        <v>0.25877745139180308</v>
      </c>
      <c r="E74" s="33">
        <v>50.993145894530699</v>
      </c>
      <c r="F74" s="33">
        <v>0.15386767380053154</v>
      </c>
      <c r="G74" s="33">
        <v>0.20981955518254303</v>
      </c>
      <c r="H74" s="33">
        <v>14.645404951741503</v>
      </c>
    </row>
    <row r="75" spans="1:8" x14ac:dyDescent="0.2">
      <c r="A75" s="13" t="s">
        <v>233</v>
      </c>
      <c r="B75" s="32">
        <v>37.815473727761692</v>
      </c>
      <c r="C75" s="33">
        <v>0.52406564611777684</v>
      </c>
      <c r="D75" s="33">
        <v>0.53785684733140249</v>
      </c>
      <c r="E75" s="33">
        <v>52.585850227554822</v>
      </c>
      <c r="F75" s="33">
        <v>0.17928561577713417</v>
      </c>
      <c r="G75" s="33">
        <v>0.28961522548613983</v>
      </c>
      <c r="H75" s="33">
        <v>8.0678527099710386</v>
      </c>
    </row>
    <row r="76" spans="1:8" x14ac:dyDescent="0.2">
      <c r="A76" s="13" t="s">
        <v>234</v>
      </c>
      <c r="B76" s="32">
        <v>8.3196046128500818</v>
      </c>
      <c r="C76" s="33">
        <v>0.65897858319604619</v>
      </c>
      <c r="D76" s="33">
        <v>0.41186161449752884</v>
      </c>
      <c r="E76" s="33">
        <v>73.558484349258649</v>
      </c>
      <c r="F76" s="33">
        <v>8.2372322899505773E-2</v>
      </c>
      <c r="G76" s="33">
        <v>0.41186161449752884</v>
      </c>
      <c r="H76" s="33">
        <v>16.556836902800658</v>
      </c>
    </row>
    <row r="77" spans="1:8" x14ac:dyDescent="0.2">
      <c r="A77" s="13" t="s">
        <v>235</v>
      </c>
      <c r="B77" s="32">
        <v>68.342245989304814</v>
      </c>
      <c r="C77" s="33">
        <v>0.10695187165775401</v>
      </c>
      <c r="D77" s="33">
        <v>0.10695187165775401</v>
      </c>
      <c r="E77" s="33">
        <v>15.72192513368984</v>
      </c>
      <c r="F77" s="33">
        <v>4.2780748663101602E-2</v>
      </c>
      <c r="G77" s="33">
        <v>0.1283422459893048</v>
      </c>
      <c r="H77" s="33">
        <v>15.550802139037433</v>
      </c>
    </row>
    <row r="78" spans="1:8" x14ac:dyDescent="0.2">
      <c r="A78" s="13" t="s">
        <v>236</v>
      </c>
      <c r="B78" s="32" t="s">
        <v>356</v>
      </c>
      <c r="C78" s="33">
        <v>0.14224751066856331</v>
      </c>
      <c r="D78" s="33">
        <v>0.42674253200568996</v>
      </c>
      <c r="E78" s="33">
        <v>85.490753911806536</v>
      </c>
      <c r="F78" s="33">
        <v>0.14224751066856331</v>
      </c>
      <c r="G78" s="33">
        <v>0.28449502133712662</v>
      </c>
      <c r="H78" s="33">
        <v>13.513513513513514</v>
      </c>
    </row>
    <row r="79" spans="1:8" x14ac:dyDescent="0.2">
      <c r="A79" s="34" t="s">
        <v>307</v>
      </c>
      <c r="B79" s="46">
        <v>31.292644925589642</v>
      </c>
      <c r="C79" s="46">
        <v>0.17460914414656423</v>
      </c>
      <c r="D79" s="46">
        <v>0.27937463063450274</v>
      </c>
      <c r="E79" s="46">
        <v>27.440498576263899</v>
      </c>
      <c r="F79" s="46">
        <v>0.17460914414656423</v>
      </c>
      <c r="G79" s="46">
        <v>0.19072691129855476</v>
      </c>
      <c r="H79" s="46">
        <v>40.447536667920268</v>
      </c>
    </row>
    <row r="80" spans="1:8" x14ac:dyDescent="0.2">
      <c r="A80" s="34" t="s">
        <v>308</v>
      </c>
      <c r="B80" s="46">
        <v>12.831889735904275</v>
      </c>
      <c r="C80" s="46">
        <v>0.37525666139576597</v>
      </c>
      <c r="D80" s="46">
        <v>0.31389393689079798</v>
      </c>
      <c r="E80" s="46">
        <v>58.613202426187726</v>
      </c>
      <c r="F80" s="46">
        <v>0.15104670647376744</v>
      </c>
      <c r="G80" s="46">
        <v>0.32569446083406106</v>
      </c>
      <c r="H80" s="46">
        <v>27.389016072313609</v>
      </c>
    </row>
    <row r="81" spans="1:8" x14ac:dyDescent="0.2">
      <c r="A81" s="34" t="s">
        <v>310</v>
      </c>
      <c r="B81" s="46">
        <v>52.372250423011849</v>
      </c>
      <c r="C81" s="46">
        <v>0.20304568527918782</v>
      </c>
      <c r="D81" s="46">
        <v>0.29780033840947545</v>
      </c>
      <c r="E81" s="46">
        <v>30.984771573604057</v>
      </c>
      <c r="F81" s="46">
        <v>0.14213197969543148</v>
      </c>
      <c r="G81" s="46">
        <v>0.14213197969543148</v>
      </c>
      <c r="H81" s="46">
        <v>15.857868020304569</v>
      </c>
    </row>
    <row r="82" spans="1:8" x14ac:dyDescent="0.2">
      <c r="A82" s="34" t="s">
        <v>309</v>
      </c>
      <c r="B82" s="46">
        <v>47.170271484500354</v>
      </c>
      <c r="C82" s="46">
        <v>0.29009691290674539</v>
      </c>
      <c r="D82" s="46">
        <v>0.36197933380399205</v>
      </c>
      <c r="E82" s="46">
        <v>40.906231949168856</v>
      </c>
      <c r="F82" s="46">
        <v>0.16558629099544317</v>
      </c>
      <c r="G82" s="46">
        <v>0.22463256530389575</v>
      </c>
      <c r="H82" s="46">
        <v>10.881201463320711</v>
      </c>
    </row>
    <row r="83" spans="1:8" x14ac:dyDescent="0.2">
      <c r="A83" s="13" t="s">
        <v>238</v>
      </c>
      <c r="B83" s="31">
        <v>33.117918053002633</v>
      </c>
      <c r="C83" s="31">
        <v>0.29025803299285696</v>
      </c>
      <c r="D83" s="31">
        <v>0.35424276972474933</v>
      </c>
      <c r="E83" s="31">
        <v>44.005793527071361</v>
      </c>
      <c r="F83" s="31">
        <v>0.17624886572512158</v>
      </c>
      <c r="G83" s="31">
        <v>0.23092673165964772</v>
      </c>
      <c r="H83" s="31">
        <v>21.824612019823636</v>
      </c>
    </row>
    <row r="84" spans="1:8" x14ac:dyDescent="0.2">
      <c r="A84" s="13" t="s">
        <v>239</v>
      </c>
      <c r="B84" s="31">
        <v>39.930650606807191</v>
      </c>
      <c r="C84" s="31">
        <v>0.23724792408066431</v>
      </c>
      <c r="D84" s="31">
        <v>0.16424856282507527</v>
      </c>
      <c r="E84" s="31">
        <v>45.469477142075007</v>
      </c>
      <c r="F84" s="31">
        <v>0.22812300392371565</v>
      </c>
      <c r="G84" s="31">
        <v>0.28287252486540743</v>
      </c>
      <c r="H84" s="31">
        <v>13.687380235422941</v>
      </c>
    </row>
    <row r="85" spans="1:8" x14ac:dyDescent="0.2">
      <c r="A85" s="13" t="s">
        <v>240</v>
      </c>
      <c r="B85" s="31">
        <v>26.007730535615682</v>
      </c>
      <c r="C85" s="31">
        <v>0.30369961347321922</v>
      </c>
      <c r="D85" s="31">
        <v>2.760905577029266E-2</v>
      </c>
      <c r="E85" s="31">
        <v>45.69298729983435</v>
      </c>
      <c r="F85" s="31">
        <v>0.1932633903920486</v>
      </c>
      <c r="G85" s="31">
        <v>0.27609055770292656</v>
      </c>
      <c r="H85" s="31">
        <v>27.498619547211483</v>
      </c>
    </row>
    <row r="86" spans="1:8" x14ac:dyDescent="0.2">
      <c r="A86" s="13" t="s">
        <v>241</v>
      </c>
      <c r="B86" s="31">
        <v>57.687827606290043</v>
      </c>
      <c r="C86" s="31">
        <v>0.17472335468841002</v>
      </c>
      <c r="D86" s="31">
        <v>0.320326150262085</v>
      </c>
      <c r="E86" s="31">
        <v>40.856144437973207</v>
      </c>
      <c r="F86" s="31">
        <v>0.11648223645894001</v>
      </c>
      <c r="G86" s="31">
        <v>0.145602795573675</v>
      </c>
      <c r="H86" s="31">
        <v>0.69889341875364008</v>
      </c>
    </row>
    <row r="87" spans="1:8" x14ac:dyDescent="0.2">
      <c r="A87" s="13" t="s">
        <v>242</v>
      </c>
      <c r="B87" s="31">
        <v>65.361445783132538</v>
      </c>
      <c r="C87" s="31">
        <v>0.25486561631139942</v>
      </c>
      <c r="D87" s="31">
        <v>0.11584800741427247</v>
      </c>
      <c r="E87" s="31">
        <v>23.169601482854496</v>
      </c>
      <c r="F87" s="31">
        <v>0.16218721037998146</v>
      </c>
      <c r="G87" s="31">
        <v>0.23169601482854493</v>
      </c>
      <c r="H87" s="31">
        <v>10.704355885078778</v>
      </c>
    </row>
    <row r="88" spans="1:8" x14ac:dyDescent="0.2">
      <c r="A88" s="13" t="s">
        <v>243</v>
      </c>
      <c r="B88" s="31">
        <v>60.303030303030305</v>
      </c>
      <c r="C88" s="31" t="s">
        <v>356</v>
      </c>
      <c r="D88" s="31">
        <v>0.24242424242424243</v>
      </c>
      <c r="E88" s="31">
        <v>14.303030303030303</v>
      </c>
      <c r="F88" s="31">
        <v>0.12121212121212122</v>
      </c>
      <c r="G88" s="31">
        <v>0.18181818181818182</v>
      </c>
      <c r="H88" s="31">
        <v>24.848484848484848</v>
      </c>
    </row>
    <row r="89" spans="1:8" x14ac:dyDescent="0.2">
      <c r="A89" s="13" t="s">
        <v>244</v>
      </c>
      <c r="B89" s="31">
        <v>27.055067837190744</v>
      </c>
      <c r="C89" s="31">
        <v>0.11971268954509177</v>
      </c>
      <c r="D89" s="31">
        <v>0.19952114924181963</v>
      </c>
      <c r="E89" s="31">
        <v>39.545091779728651</v>
      </c>
      <c r="F89" s="31">
        <v>0.23942537909018355</v>
      </c>
      <c r="G89" s="31">
        <v>3.9904229848363927E-2</v>
      </c>
      <c r="H89" s="31">
        <v>32.801276935355148</v>
      </c>
    </row>
    <row r="90" spans="1:8" x14ac:dyDescent="0.2">
      <c r="A90" s="13" t="s">
        <v>245</v>
      </c>
      <c r="B90" s="31">
        <v>12.264150943396226</v>
      </c>
      <c r="C90" s="31">
        <v>0.62893081761006298</v>
      </c>
      <c r="D90" s="31">
        <v>1.8867924528301887</v>
      </c>
      <c r="E90" s="31">
        <v>61.635220125786162</v>
      </c>
      <c r="F90" s="31">
        <v>0.31446540880503149</v>
      </c>
      <c r="G90" s="31" t="s">
        <v>356</v>
      </c>
      <c r="H90" s="31">
        <v>23.270440251572328</v>
      </c>
    </row>
    <row r="91" spans="1:8" x14ac:dyDescent="0.2">
      <c r="A91" s="13" t="s">
        <v>246</v>
      </c>
      <c r="B91" s="31">
        <v>29.096989966555181</v>
      </c>
      <c r="C91" s="31" t="s">
        <v>356</v>
      </c>
      <c r="D91" s="31">
        <v>1.3377926421404682</v>
      </c>
      <c r="E91" s="31">
        <v>29.096989966555181</v>
      </c>
      <c r="F91" s="31">
        <v>0.33444816053511706</v>
      </c>
      <c r="G91" s="31">
        <v>0.33444816053511706</v>
      </c>
      <c r="H91" s="31">
        <v>39.799331103678931</v>
      </c>
    </row>
    <row r="92" spans="1:8" x14ac:dyDescent="0.2">
      <c r="A92" s="13" t="s">
        <v>247</v>
      </c>
      <c r="B92" s="31">
        <v>55.442670537010166</v>
      </c>
      <c r="C92" s="31">
        <v>0.29027576197387517</v>
      </c>
      <c r="D92" s="31">
        <v>0.72568940493468792</v>
      </c>
      <c r="E92" s="31">
        <v>30.914368650217703</v>
      </c>
      <c r="F92" s="31" t="s">
        <v>356</v>
      </c>
      <c r="G92" s="31">
        <v>0.29027576197387517</v>
      </c>
      <c r="H92" s="31">
        <v>12.336719883889694</v>
      </c>
    </row>
    <row r="93" spans="1:8" x14ac:dyDescent="0.2">
      <c r="A93" s="13" t="s">
        <v>248</v>
      </c>
      <c r="B93" s="31">
        <v>45.908543922984357</v>
      </c>
      <c r="C93" s="31">
        <v>0.24067388688327318</v>
      </c>
      <c r="D93" s="31">
        <v>6.0168471720818295E-2</v>
      </c>
      <c r="E93" s="31">
        <v>33.574007220216608</v>
      </c>
      <c r="F93" s="31">
        <v>0.18050541516245489</v>
      </c>
      <c r="G93" s="31">
        <v>0.18050541516245489</v>
      </c>
      <c r="H93" s="31">
        <v>19.855595667870034</v>
      </c>
    </row>
    <row r="94" spans="1:8" x14ac:dyDescent="0.2">
      <c r="A94" s="13" t="s">
        <v>249</v>
      </c>
      <c r="B94" s="31">
        <v>58.016159897937492</v>
      </c>
      <c r="C94" s="31">
        <v>0.14884116521369339</v>
      </c>
      <c r="D94" s="31">
        <v>0.106315118009781</v>
      </c>
      <c r="E94" s="31">
        <v>24.356793536040826</v>
      </c>
      <c r="F94" s="31">
        <v>6.3789070805868597E-2</v>
      </c>
      <c r="G94" s="31">
        <v>0.21263023601956199</v>
      </c>
      <c r="H94" s="31">
        <v>17.095470975972784</v>
      </c>
    </row>
    <row r="95" spans="1:8" x14ac:dyDescent="0.2">
      <c r="A95" s="13" t="s">
        <v>250</v>
      </c>
      <c r="B95" s="31">
        <v>42.805445046254128</v>
      </c>
      <c r="C95" s="31">
        <v>0.37626419977951397</v>
      </c>
      <c r="D95" s="31">
        <v>0.62311268753295312</v>
      </c>
      <c r="E95" s="31">
        <v>50.512869673584817</v>
      </c>
      <c r="F95" s="31">
        <v>0.23486555145472848</v>
      </c>
      <c r="G95" s="31">
        <v>0.24445190049369697</v>
      </c>
      <c r="H95" s="31">
        <v>5.2029909409001585</v>
      </c>
    </row>
    <row r="96" spans="1:8" x14ac:dyDescent="0.2">
      <c r="A96" s="13" t="s">
        <v>251</v>
      </c>
      <c r="B96" s="31">
        <v>13.011348640802323</v>
      </c>
      <c r="C96" s="31">
        <v>0.33430104689012052</v>
      </c>
      <c r="D96" s="31">
        <v>0.29031406703615731</v>
      </c>
      <c r="E96" s="31">
        <v>56.444092548605617</v>
      </c>
      <c r="F96" s="31">
        <v>0.16715052344506026</v>
      </c>
      <c r="G96" s="31">
        <v>0.272719275094572</v>
      </c>
      <c r="H96" s="31">
        <v>29.480073898126154</v>
      </c>
    </row>
    <row r="97" spans="1:8" x14ac:dyDescent="0.2">
      <c r="A97" s="13" t="s">
        <v>252</v>
      </c>
      <c r="B97" s="31">
        <v>41.163856847086663</v>
      </c>
      <c r="C97" s="31">
        <v>0.1922508133688258</v>
      </c>
      <c r="D97" s="31">
        <v>0.26619343389529726</v>
      </c>
      <c r="E97" s="31">
        <v>44.750073942620524</v>
      </c>
      <c r="F97" s="31">
        <v>0.14788524105294293</v>
      </c>
      <c r="G97" s="31">
        <v>0.1774622892635315</v>
      </c>
      <c r="H97" s="31">
        <v>13.302277432712215</v>
      </c>
    </row>
    <row r="98" spans="1:8" x14ac:dyDescent="0.2">
      <c r="A98" s="13" t="s">
        <v>253</v>
      </c>
      <c r="B98" s="31">
        <v>0.44183551095120877</v>
      </c>
      <c r="C98" s="31">
        <v>0.52389067727071892</v>
      </c>
      <c r="D98" s="31">
        <v>0.37240421637316168</v>
      </c>
      <c r="E98" s="31">
        <v>59.395316543583917</v>
      </c>
      <c r="F98" s="31">
        <v>0.15779839676828883</v>
      </c>
      <c r="G98" s="31">
        <v>0.40396389572681946</v>
      </c>
      <c r="H98" s="31">
        <v>38.704790759325888</v>
      </c>
    </row>
    <row r="99" spans="1:8" x14ac:dyDescent="0.2">
      <c r="A99" s="13" t="s">
        <v>254</v>
      </c>
      <c r="B99" s="31">
        <v>23.555555555555554</v>
      </c>
      <c r="C99" s="31">
        <v>0.29629629629629628</v>
      </c>
      <c r="D99" s="31" t="s">
        <v>356</v>
      </c>
      <c r="E99" s="31">
        <v>52.148148148148145</v>
      </c>
      <c r="F99" s="31" t="s">
        <v>356</v>
      </c>
      <c r="G99" s="31">
        <v>0.29629629629629628</v>
      </c>
      <c r="H99" s="31">
        <v>23.703703703703706</v>
      </c>
    </row>
    <row r="100" spans="1:8" x14ac:dyDescent="0.2">
      <c r="A100" s="13" t="s">
        <v>255</v>
      </c>
      <c r="B100" s="31">
        <v>23.705195328231977</v>
      </c>
      <c r="C100" s="31">
        <v>0.15706806282722513</v>
      </c>
      <c r="D100" s="31">
        <v>0.35843737414418042</v>
      </c>
      <c r="E100" s="31">
        <v>24.514699959726137</v>
      </c>
      <c r="F100" s="31">
        <v>0.18123238018525975</v>
      </c>
      <c r="G100" s="31">
        <v>0.15706806282722513</v>
      </c>
      <c r="H100" s="31">
        <v>50.926298832057995</v>
      </c>
    </row>
    <row r="101" spans="1:8" x14ac:dyDescent="0.2">
      <c r="A101" s="13" t="s">
        <v>256</v>
      </c>
      <c r="B101" s="31">
        <v>32.888425443169965</v>
      </c>
      <c r="C101" s="31">
        <v>0.22245394508168229</v>
      </c>
      <c r="D101" s="31">
        <v>0.26416405978449775</v>
      </c>
      <c r="E101" s="31">
        <v>52.29058046576295</v>
      </c>
      <c r="F101" s="31">
        <v>0.18074383037886688</v>
      </c>
      <c r="G101" s="31">
        <v>0.19464720194647203</v>
      </c>
      <c r="H101" s="31">
        <v>13.958985053875564</v>
      </c>
    </row>
    <row r="102" spans="1:8" x14ac:dyDescent="0.2">
      <c r="A102" s="13" t="s">
        <v>257</v>
      </c>
      <c r="B102" s="31">
        <v>39.753575980739271</v>
      </c>
      <c r="C102" s="31">
        <v>0.41070669876787991</v>
      </c>
      <c r="D102" s="31">
        <v>0.41070669876787991</v>
      </c>
      <c r="E102" s="31">
        <v>48.590851154227451</v>
      </c>
      <c r="F102" s="31">
        <v>0.1132983996601048</v>
      </c>
      <c r="G102" s="31">
        <v>0.26908369919274894</v>
      </c>
      <c r="H102" s="31">
        <v>10.451777368644668</v>
      </c>
    </row>
    <row r="103" spans="1:8" x14ac:dyDescent="0.2">
      <c r="A103" s="13" t="s">
        <v>258</v>
      </c>
      <c r="B103" s="31">
        <v>8.0262080262080264</v>
      </c>
      <c r="C103" s="31">
        <v>0.73710073710073709</v>
      </c>
      <c r="D103" s="31">
        <v>0.4095004095004095</v>
      </c>
      <c r="E103" s="31">
        <v>73.873873873873876</v>
      </c>
      <c r="F103" s="31">
        <v>0.24570024570024571</v>
      </c>
      <c r="G103" s="31">
        <v>0.32760032760032765</v>
      </c>
      <c r="H103" s="31">
        <v>16.380016380016379</v>
      </c>
    </row>
    <row r="104" spans="1:8" x14ac:dyDescent="0.2">
      <c r="A104" s="13" t="s">
        <v>259</v>
      </c>
      <c r="B104" s="31">
        <v>7.171999141077948</v>
      </c>
      <c r="C104" s="31">
        <v>0.25767661584711188</v>
      </c>
      <c r="D104" s="31">
        <v>0.1073652566029633</v>
      </c>
      <c r="E104" s="31">
        <v>40.884689714408417</v>
      </c>
      <c r="F104" s="31">
        <v>0.1073652566029633</v>
      </c>
      <c r="G104" s="31">
        <v>6.441915396177797E-2</v>
      </c>
      <c r="H104" s="31">
        <v>51.406484861498811</v>
      </c>
    </row>
    <row r="105" spans="1:8" x14ac:dyDescent="0.2">
      <c r="A105" s="13" t="s">
        <v>260</v>
      </c>
      <c r="B105" s="31">
        <v>0.2484472049689441</v>
      </c>
      <c r="C105" s="31">
        <v>0.49689440993788819</v>
      </c>
      <c r="D105" s="31">
        <v>0.74534161490683226</v>
      </c>
      <c r="E105" s="31">
        <v>82.981366459627324</v>
      </c>
      <c r="F105" s="31">
        <v>0.12422360248447205</v>
      </c>
      <c r="G105" s="31">
        <v>0.2484472049689441</v>
      </c>
      <c r="H105" s="31">
        <v>15.155279503105589</v>
      </c>
    </row>
    <row r="106" spans="1:8" x14ac:dyDescent="0.2">
      <c r="A106" s="34" t="s">
        <v>303</v>
      </c>
      <c r="B106" s="47">
        <v>32.450208674520574</v>
      </c>
      <c r="C106" s="47">
        <v>0.16905277616355857</v>
      </c>
      <c r="D106" s="47">
        <v>0.26414496275556026</v>
      </c>
      <c r="E106" s="47">
        <v>26.50166411326536</v>
      </c>
      <c r="F106" s="47">
        <v>0.15320407839822495</v>
      </c>
      <c r="G106" s="47">
        <v>0.18226002430133656</v>
      </c>
      <c r="H106" s="47">
        <v>40.279465370595382</v>
      </c>
    </row>
    <row r="107" spans="1:8" x14ac:dyDescent="0.2">
      <c r="A107" s="34" t="s">
        <v>304</v>
      </c>
      <c r="B107" s="47">
        <v>14.76205526458371</v>
      </c>
      <c r="C107" s="47">
        <v>0.37926675094816686</v>
      </c>
      <c r="D107" s="47">
        <v>0.31831316597435433</v>
      </c>
      <c r="E107" s="47">
        <v>57.048040455120095</v>
      </c>
      <c r="F107" s="47">
        <v>0.16705797363193065</v>
      </c>
      <c r="G107" s="47">
        <v>0.29573776413220154</v>
      </c>
      <c r="H107" s="47">
        <v>27.029528625609533</v>
      </c>
    </row>
    <row r="108" spans="1:8" x14ac:dyDescent="0.2">
      <c r="A108" s="34" t="s">
        <v>306</v>
      </c>
      <c r="B108" s="47">
        <v>52.077450584913279</v>
      </c>
      <c r="C108" s="47">
        <v>0.18824794944197928</v>
      </c>
      <c r="D108" s="47">
        <v>0.27564878311146968</v>
      </c>
      <c r="E108" s="47">
        <v>31.491192685222536</v>
      </c>
      <c r="F108" s="47">
        <v>0.16135538523598225</v>
      </c>
      <c r="G108" s="47">
        <v>0.16807852628748152</v>
      </c>
      <c r="H108" s="47">
        <v>15.638026085787279</v>
      </c>
    </row>
    <row r="109" spans="1:8" x14ac:dyDescent="0.2">
      <c r="A109" s="34" t="s">
        <v>305</v>
      </c>
      <c r="B109" s="47">
        <v>39.710241636403296</v>
      </c>
      <c r="C109" s="47">
        <v>0.32081306864116416</v>
      </c>
      <c r="D109" s="47">
        <v>0.44657179154850046</v>
      </c>
      <c r="E109" s="47">
        <v>48.053947925622694</v>
      </c>
      <c r="F109" s="47">
        <v>0.20018735483208644</v>
      </c>
      <c r="G109" s="47">
        <v>0.22970215714707357</v>
      </c>
      <c r="H109" s="47">
        <v>11.038536065805177</v>
      </c>
    </row>
    <row r="110" spans="1:8" x14ac:dyDescent="0.2">
      <c r="A110" s="13" t="s">
        <v>362</v>
      </c>
      <c r="B110" s="30">
        <v>31.813158813863073</v>
      </c>
      <c r="C110" s="30">
        <v>0.29773662904878873</v>
      </c>
      <c r="D110" s="30">
        <v>0.3767513498348134</v>
      </c>
      <c r="E110" s="30">
        <v>44.92444933037887</v>
      </c>
      <c r="F110" s="30">
        <v>0.19410137932219113</v>
      </c>
      <c r="G110" s="30">
        <v>0.21700419694132872</v>
      </c>
      <c r="H110" s="30">
        <v>22.176798300610933</v>
      </c>
    </row>
    <row r="111" spans="1:8" x14ac:dyDescent="0.2">
      <c r="A111" s="13" t="s">
        <v>363</v>
      </c>
      <c r="B111" s="30">
        <v>42.500670780788838</v>
      </c>
      <c r="C111" s="30">
        <v>0.22359359627940256</v>
      </c>
      <c r="D111" s="30">
        <v>0.18781862087469814</v>
      </c>
      <c r="E111" s="30">
        <v>44.396744477238173</v>
      </c>
      <c r="F111" s="30">
        <v>0.22359359627940256</v>
      </c>
      <c r="G111" s="30">
        <v>0.2772560593864592</v>
      </c>
      <c r="H111" s="30">
        <v>12.190322869153029</v>
      </c>
    </row>
    <row r="112" spans="1:8" x14ac:dyDescent="0.2">
      <c r="A112" s="13" t="s">
        <v>364</v>
      </c>
      <c r="B112" s="30">
        <v>28.84297520661157</v>
      </c>
      <c r="C112" s="30">
        <v>0.35812672176308541</v>
      </c>
      <c r="D112" s="30">
        <v>5.5096418732782364E-2</v>
      </c>
      <c r="E112" s="30">
        <v>45.316804407713498</v>
      </c>
      <c r="F112" s="30">
        <v>0.16528925619834711</v>
      </c>
      <c r="G112" s="30">
        <v>0.27548209366391185</v>
      </c>
      <c r="H112" s="30">
        <v>24.986225895316807</v>
      </c>
    </row>
    <row r="113" spans="1:10" x14ac:dyDescent="0.2">
      <c r="A113" s="13" t="s">
        <v>365</v>
      </c>
      <c r="B113" s="30">
        <v>59.221609061864655</v>
      </c>
      <c r="C113" s="30">
        <v>0.17426662794074935</v>
      </c>
      <c r="D113" s="30">
        <v>0.31948881789137379</v>
      </c>
      <c r="E113" s="30">
        <v>38.948591344757475</v>
      </c>
      <c r="F113" s="30">
        <v>0.11617775196049956</v>
      </c>
      <c r="G113" s="30">
        <v>0.11617775196049956</v>
      </c>
      <c r="H113" s="30">
        <v>1.1036886436247459</v>
      </c>
    </row>
    <row r="114" spans="1:10" x14ac:dyDescent="0.2">
      <c r="A114" s="13" t="s">
        <v>366</v>
      </c>
      <c r="B114" s="30">
        <v>67.074829931972786</v>
      </c>
      <c r="C114" s="30">
        <v>0.24943310657596371</v>
      </c>
      <c r="D114" s="30">
        <v>0.11337868480725624</v>
      </c>
      <c r="E114" s="30">
        <v>22.040816326530614</v>
      </c>
      <c r="F114" s="30">
        <v>0.13605442176870747</v>
      </c>
      <c r="G114" s="30">
        <v>0.20408163265306123</v>
      </c>
      <c r="H114" s="30">
        <v>10.18140589569161</v>
      </c>
    </row>
    <row r="115" spans="1:10" x14ac:dyDescent="0.2">
      <c r="A115" s="13" t="s">
        <v>367</v>
      </c>
      <c r="B115" s="30">
        <v>64.039735099337747</v>
      </c>
      <c r="C115" s="30" t="s">
        <v>356</v>
      </c>
      <c r="D115" s="30">
        <v>0.19867549668874171</v>
      </c>
      <c r="E115" s="30">
        <v>14.304635761589404</v>
      </c>
      <c r="F115" s="30">
        <v>0.19867549668874171</v>
      </c>
      <c r="G115" s="30">
        <v>0.13245033112582782</v>
      </c>
      <c r="H115" s="30">
        <v>21.125827814569536</v>
      </c>
    </row>
    <row r="116" spans="1:10" x14ac:dyDescent="0.2">
      <c r="A116" s="13" t="s">
        <v>368</v>
      </c>
      <c r="B116" s="30">
        <v>26.370918052988294</v>
      </c>
      <c r="C116" s="30">
        <v>0.18484288354898337</v>
      </c>
      <c r="D116" s="30">
        <v>0.24645717806531117</v>
      </c>
      <c r="E116" s="30">
        <v>55.945779420825637</v>
      </c>
      <c r="F116" s="30">
        <v>0.43130006161429446</v>
      </c>
      <c r="G116" s="30" t="s">
        <v>356</v>
      </c>
      <c r="H116" s="30">
        <v>16.820702402957487</v>
      </c>
    </row>
    <row r="117" spans="1:10" x14ac:dyDescent="0.2">
      <c r="A117" s="13" t="s">
        <v>369</v>
      </c>
      <c r="B117" s="30">
        <v>8.6419753086419746</v>
      </c>
      <c r="C117" s="30">
        <v>0.61728395061728392</v>
      </c>
      <c r="D117" s="30">
        <v>1.8518518518518516</v>
      </c>
      <c r="E117" s="30">
        <v>68.209876543209873</v>
      </c>
      <c r="F117" s="30">
        <v>0.30864197530864196</v>
      </c>
      <c r="G117" s="30" t="s">
        <v>356</v>
      </c>
      <c r="H117" s="30">
        <v>20.37037037037037</v>
      </c>
    </row>
    <row r="118" spans="1:10" x14ac:dyDescent="0.2">
      <c r="A118" s="13" t="s">
        <v>370</v>
      </c>
      <c r="B118" s="30">
        <v>33.333333333333329</v>
      </c>
      <c r="C118" s="30" t="s">
        <v>356</v>
      </c>
      <c r="D118" s="30">
        <v>1.1363636363636365</v>
      </c>
      <c r="E118" s="30">
        <v>29.545454545454547</v>
      </c>
      <c r="F118" s="30" t="s">
        <v>356</v>
      </c>
      <c r="G118" s="30">
        <v>0.37878787878787878</v>
      </c>
      <c r="H118" s="30">
        <v>35.606060606060609</v>
      </c>
    </row>
    <row r="119" spans="1:10" x14ac:dyDescent="0.2">
      <c r="A119" s="13" t="s">
        <v>371</v>
      </c>
      <c r="B119" s="30">
        <v>56.384505021520802</v>
      </c>
      <c r="C119" s="30">
        <v>0.14347202295552369</v>
      </c>
      <c r="D119" s="30">
        <v>0.71736011477761841</v>
      </c>
      <c r="E119" s="30">
        <v>31.420373027259686</v>
      </c>
      <c r="F119" s="30" t="s">
        <v>356</v>
      </c>
      <c r="G119" s="30">
        <v>0.28694404591104739</v>
      </c>
      <c r="H119" s="30">
        <v>11.047345767575322</v>
      </c>
    </row>
    <row r="120" spans="1:10" x14ac:dyDescent="0.2">
      <c r="A120" s="13" t="s">
        <v>372</v>
      </c>
      <c r="B120" s="30">
        <v>47.228506787330318</v>
      </c>
      <c r="C120" s="30">
        <v>0.22624434389140274</v>
      </c>
      <c r="D120" s="30">
        <v>0.16968325791855204</v>
      </c>
      <c r="E120" s="30">
        <v>35.803167420814482</v>
      </c>
      <c r="F120" s="30">
        <v>0.28280542986425339</v>
      </c>
      <c r="G120" s="30">
        <v>0.11312217194570137</v>
      </c>
      <c r="H120" s="30">
        <v>16.176470588235293</v>
      </c>
    </row>
    <row r="121" spans="1:10" x14ac:dyDescent="0.2">
      <c r="A121" s="13" t="s">
        <v>373</v>
      </c>
      <c r="B121" s="30">
        <v>19.228309528885099</v>
      </c>
      <c r="C121" s="30">
        <v>0.17053933063312726</v>
      </c>
      <c r="D121" s="30">
        <v>0.11724578981027499</v>
      </c>
      <c r="E121" s="30">
        <v>25.197186101044554</v>
      </c>
      <c r="F121" s="30">
        <v>8.5269665316563631E-2</v>
      </c>
      <c r="G121" s="30">
        <v>0.19185674696226818</v>
      </c>
      <c r="H121" s="30">
        <v>55.009592837348109</v>
      </c>
    </row>
    <row r="122" spans="1:10" x14ac:dyDescent="0.2">
      <c r="A122" s="13" t="s">
        <v>374</v>
      </c>
      <c r="B122" s="30">
        <v>39.672010318776493</v>
      </c>
      <c r="C122" s="30">
        <v>0.3685277317118113</v>
      </c>
      <c r="D122" s="30">
        <v>0.65874332043486272</v>
      </c>
      <c r="E122" s="30">
        <v>53.784319145015658</v>
      </c>
      <c r="F122" s="30">
        <v>0.26027271052146672</v>
      </c>
      <c r="G122" s="30">
        <v>0.23954302561267735</v>
      </c>
      <c r="H122" s="30">
        <v>5.0165837479270312</v>
      </c>
    </row>
    <row r="123" spans="1:10" x14ac:dyDescent="0.2">
      <c r="A123" s="13" t="s">
        <v>375</v>
      </c>
      <c r="B123" s="30">
        <v>19.040153296751154</v>
      </c>
      <c r="C123" s="30">
        <v>0.31356153645152862</v>
      </c>
      <c r="D123" s="30">
        <v>0.25259123769706471</v>
      </c>
      <c r="E123" s="30">
        <v>52.756728507969683</v>
      </c>
      <c r="F123" s="30">
        <v>0.15678076822576431</v>
      </c>
      <c r="G123" s="30">
        <v>0.26130128037627381</v>
      </c>
      <c r="H123" s="30">
        <v>27.218883372528524</v>
      </c>
    </row>
    <row r="124" spans="1:10" x14ac:dyDescent="0.2">
      <c r="A124" s="13" t="s">
        <v>376</v>
      </c>
      <c r="B124" s="30">
        <v>39.788067934388152</v>
      </c>
      <c r="C124" s="30">
        <v>0.23951226593119465</v>
      </c>
      <c r="D124" s="30">
        <v>0.29757584555087818</v>
      </c>
      <c r="E124" s="30">
        <v>46.124256060386124</v>
      </c>
      <c r="F124" s="30">
        <v>0.19596458121643201</v>
      </c>
      <c r="G124" s="30">
        <v>0.18144868631151109</v>
      </c>
      <c r="H124" s="30">
        <v>13.173174626215706</v>
      </c>
    </row>
    <row r="125" spans="1:10" x14ac:dyDescent="0.2">
      <c r="A125" s="13" t="s">
        <v>377</v>
      </c>
      <c r="B125" s="30">
        <v>1.0028028651510434</v>
      </c>
      <c r="C125" s="30">
        <v>0.52943008408595449</v>
      </c>
      <c r="D125" s="30">
        <v>0.41731547804422298</v>
      </c>
      <c r="E125" s="30">
        <v>60.629087511678605</v>
      </c>
      <c r="F125" s="30">
        <v>0.14325755216443475</v>
      </c>
      <c r="G125" s="30">
        <v>0.36748676424789783</v>
      </c>
      <c r="H125" s="30">
        <v>36.910619744627844</v>
      </c>
    </row>
    <row r="126" spans="1:10" x14ac:dyDescent="0.2">
      <c r="A126" s="13" t="s">
        <v>378</v>
      </c>
      <c r="B126" s="30">
        <v>33.187772925764193</v>
      </c>
      <c r="C126" s="30">
        <v>0.29112081513828242</v>
      </c>
      <c r="D126" s="30" t="s">
        <v>356</v>
      </c>
      <c r="E126" s="30">
        <v>47.889374090247458</v>
      </c>
      <c r="F126" s="30" t="s">
        <v>356</v>
      </c>
      <c r="G126" s="30">
        <v>0.14556040756914121</v>
      </c>
      <c r="H126" s="30">
        <v>18.486171761280932</v>
      </c>
    </row>
    <row r="127" spans="1:10" ht="12.75" x14ac:dyDescent="0.2">
      <c r="A127" t="s">
        <v>379</v>
      </c>
      <c r="B127">
        <v>28.892367906066536</v>
      </c>
      <c r="C127">
        <v>0.14090019569471623</v>
      </c>
      <c r="D127">
        <v>0.33268101761252444</v>
      </c>
      <c r="E127">
        <v>23.87866927592955</v>
      </c>
      <c r="F127">
        <v>0.19178082191780821</v>
      </c>
      <c r="G127">
        <v>0.14481409001956949</v>
      </c>
      <c r="H127">
        <v>46.418786692759298</v>
      </c>
      <c r="I127"/>
      <c r="J127"/>
    </row>
    <row r="128" spans="1:10" ht="12.75" x14ac:dyDescent="0.2">
      <c r="A128" t="s">
        <v>380</v>
      </c>
      <c r="B128">
        <v>31.682422249623237</v>
      </c>
      <c r="C128">
        <v>0.29456089875325386</v>
      </c>
      <c r="D128">
        <v>0.31511165913138789</v>
      </c>
      <c r="E128">
        <v>53.342923688176455</v>
      </c>
      <c r="F128">
        <v>0.23290861761885187</v>
      </c>
      <c r="G128">
        <v>0.15755582956569394</v>
      </c>
      <c r="H128">
        <v>13.974517057131115</v>
      </c>
      <c r="I128"/>
      <c r="J128"/>
    </row>
    <row r="129" spans="1:10" ht="12.75" x14ac:dyDescent="0.2">
      <c r="A129" t="s">
        <v>381</v>
      </c>
      <c r="B129">
        <v>40.303403034030339</v>
      </c>
      <c r="C129">
        <v>0.38267049337160042</v>
      </c>
      <c r="D129">
        <v>0.56033893672270063</v>
      </c>
      <c r="E129">
        <v>49.091157578242452</v>
      </c>
      <c r="F129">
        <v>0.13666803334700012</v>
      </c>
      <c r="G129">
        <v>0.24600246002460024</v>
      </c>
      <c r="H129">
        <v>9.2797594642613106</v>
      </c>
      <c r="I129"/>
      <c r="J129"/>
    </row>
    <row r="130" spans="1:10" ht="12.75" x14ac:dyDescent="0.2">
      <c r="A130" t="s">
        <v>382</v>
      </c>
      <c r="B130">
        <v>9.3775933609958511</v>
      </c>
      <c r="C130">
        <v>0.91286307053941917</v>
      </c>
      <c r="D130">
        <v>0.24896265560165973</v>
      </c>
      <c r="E130">
        <v>74.356846473029051</v>
      </c>
      <c r="F130">
        <v>0.16597510373443983</v>
      </c>
      <c r="G130">
        <v>0.41493775933609961</v>
      </c>
      <c r="H130">
        <v>14.522821576763487</v>
      </c>
      <c r="I130"/>
      <c r="J130"/>
    </row>
    <row r="131" spans="1:10" ht="12.75" x14ac:dyDescent="0.2">
      <c r="A131" t="s">
        <v>383</v>
      </c>
      <c r="B131">
        <v>8.2780748663101598</v>
      </c>
      <c r="C131">
        <v>0.2566844919786096</v>
      </c>
      <c r="D131">
        <v>0.1283422459893048</v>
      </c>
      <c r="E131">
        <v>43.978609625668447</v>
      </c>
      <c r="F131">
        <v>0.17112299465240641</v>
      </c>
      <c r="G131">
        <v>4.2780748663101602E-2</v>
      </c>
      <c r="H131">
        <v>47.144385026737964</v>
      </c>
      <c r="I131"/>
      <c r="J131"/>
    </row>
    <row r="132" spans="1:10" ht="12.75" x14ac:dyDescent="0.2">
      <c r="A132" t="s">
        <v>384</v>
      </c>
      <c r="B132">
        <v>0.48309178743961351</v>
      </c>
      <c r="C132">
        <v>0.60386473429951693</v>
      </c>
      <c r="D132">
        <v>0.48309178743961351</v>
      </c>
      <c r="E132">
        <v>81.642512077294683</v>
      </c>
      <c r="F132">
        <v>0.12077294685990338</v>
      </c>
      <c r="G132">
        <v>0.24154589371980675</v>
      </c>
      <c r="H132">
        <v>16.425120772946862</v>
      </c>
      <c r="I132"/>
      <c r="J132"/>
    </row>
    <row r="133" spans="1:10" ht="12.75" x14ac:dyDescent="0.2">
      <c r="A133" t="s">
        <v>385</v>
      </c>
      <c r="B133">
        <v>26.536486696748096</v>
      </c>
      <c r="C133">
        <v>0.16855972200612002</v>
      </c>
      <c r="D133">
        <v>0.25413619625538092</v>
      </c>
      <c r="E133">
        <v>26.217519838182668</v>
      </c>
      <c r="F133">
        <v>0.16337326902131633</v>
      </c>
      <c r="G133">
        <v>0.16855972200612002</v>
      </c>
      <c r="H133">
        <v>46.491364555780301</v>
      </c>
      <c r="I133"/>
      <c r="J133"/>
    </row>
    <row r="134" spans="1:10" ht="12.75" x14ac:dyDescent="0.2">
      <c r="A134" t="s">
        <v>386</v>
      </c>
      <c r="B134">
        <v>16.312926383377182</v>
      </c>
      <c r="C134">
        <v>0.40576091318500024</v>
      </c>
      <c r="D134">
        <v>0.33218887947563203</v>
      </c>
      <c r="E134">
        <v>56.804298390333088</v>
      </c>
      <c r="F134">
        <v>0.17389753422214296</v>
      </c>
      <c r="G134">
        <v>0.26753466803406611</v>
      </c>
      <c r="H134">
        <v>25.7033932313729</v>
      </c>
      <c r="I134"/>
      <c r="J134"/>
    </row>
    <row r="135" spans="1:10" ht="12.75" x14ac:dyDescent="0.2">
      <c r="A135" t="s">
        <v>388</v>
      </c>
      <c r="B135">
        <v>55.103639860388917</v>
      </c>
      <c r="C135">
        <v>0.19232139041242255</v>
      </c>
      <c r="D135">
        <v>0.2849205783887741</v>
      </c>
      <c r="E135">
        <v>32.680390341192393</v>
      </c>
      <c r="F135">
        <v>0.18519837595270316</v>
      </c>
      <c r="G135">
        <v>0.14246028919438705</v>
      </c>
      <c r="H135">
        <v>11.411069164470405</v>
      </c>
      <c r="I135"/>
      <c r="J135"/>
    </row>
    <row r="136" spans="1:10" ht="12.75" x14ac:dyDescent="0.2">
      <c r="A136" t="s">
        <v>387</v>
      </c>
      <c r="B136">
        <v>38.316722037652269</v>
      </c>
      <c r="C136">
        <v>0.32102728731942215</v>
      </c>
      <c r="D136">
        <v>0.49149526546965794</v>
      </c>
      <c r="E136">
        <v>50.167357248621947</v>
      </c>
      <c r="F136">
        <v>0.22770540147075291</v>
      </c>
      <c r="G136">
        <v>0.22397252603680615</v>
      </c>
      <c r="H136">
        <v>10.251720233429145</v>
      </c>
      <c r="I136"/>
      <c r="J136"/>
    </row>
    <row r="137" spans="1:10" ht="12.75" x14ac:dyDescent="0.2">
      <c r="A137" t="s">
        <v>421</v>
      </c>
      <c r="B137">
        <v>34.448352875488553</v>
      </c>
      <c r="C137">
        <v>0.32216638749302062</v>
      </c>
      <c r="D137">
        <v>0.44500279173646007</v>
      </c>
      <c r="E137">
        <v>45.696259073143494</v>
      </c>
      <c r="F137">
        <v>0.21552205471803459</v>
      </c>
      <c r="G137">
        <v>0.400893355667225</v>
      </c>
      <c r="H137">
        <v>18.471803461753211</v>
      </c>
      <c r="I137"/>
      <c r="J137"/>
    </row>
    <row r="138" spans="1:10" ht="12.75" x14ac:dyDescent="0.2">
      <c r="A138" t="s">
        <v>399</v>
      </c>
      <c r="B138">
        <v>45.163305372122075</v>
      </c>
      <c r="C138">
        <v>0.21417097983223274</v>
      </c>
      <c r="D138">
        <v>0.19632339817954667</v>
      </c>
      <c r="E138">
        <v>42.798500803141174</v>
      </c>
      <c r="F138">
        <v>0.21417097983223274</v>
      </c>
      <c r="G138">
        <v>0.55327503123326793</v>
      </c>
      <c r="H138">
        <v>10.860253435659468</v>
      </c>
      <c r="I138"/>
      <c r="J138"/>
    </row>
    <row r="139" spans="1:10" ht="12.75" x14ac:dyDescent="0.2">
      <c r="A139" t="s">
        <v>400</v>
      </c>
      <c r="B139">
        <v>24.591525893104404</v>
      </c>
      <c r="C139">
        <v>0.33231791747438383</v>
      </c>
      <c r="D139">
        <v>0.11077263915812793</v>
      </c>
      <c r="E139">
        <v>49.709221822209912</v>
      </c>
      <c r="F139">
        <v>0.16615895873719191</v>
      </c>
      <c r="G139">
        <v>0.60924951536970362</v>
      </c>
      <c r="H139">
        <v>24.480753253946276</v>
      </c>
      <c r="I139"/>
      <c r="J139"/>
    </row>
    <row r="140" spans="1:10" ht="12.75" x14ac:dyDescent="0.2">
      <c r="A140" t="s">
        <v>401</v>
      </c>
      <c r="B140">
        <v>51.194155661702723</v>
      </c>
      <c r="C140">
        <v>0.22478224220286599</v>
      </c>
      <c r="D140">
        <v>0.56195560550716495</v>
      </c>
      <c r="E140">
        <v>46.333239674065752</v>
      </c>
      <c r="F140">
        <v>0.14048890137679124</v>
      </c>
      <c r="G140">
        <v>0.22478224220286599</v>
      </c>
      <c r="H140">
        <v>1.3205956729418376</v>
      </c>
      <c r="I140"/>
      <c r="J140"/>
    </row>
    <row r="141" spans="1:10" ht="12.75" x14ac:dyDescent="0.2">
      <c r="A141" t="s">
        <v>402</v>
      </c>
      <c r="B141">
        <v>68.257168458781365</v>
      </c>
      <c r="C141">
        <v>0.2240143369175627</v>
      </c>
      <c r="D141">
        <v>0.20161290322580644</v>
      </c>
      <c r="E141">
        <v>21.191756272401431</v>
      </c>
      <c r="F141">
        <v>0.11200716845878135</v>
      </c>
      <c r="G141">
        <v>0.31362007168458783</v>
      </c>
      <c r="H141">
        <v>9.6998207885304666</v>
      </c>
      <c r="I141"/>
      <c r="J141"/>
    </row>
    <row r="142" spans="1:10" ht="12.75" x14ac:dyDescent="0.2">
      <c r="A142" t="s">
        <v>403</v>
      </c>
      <c r="B142">
        <v>44.791016843418589</v>
      </c>
      <c r="C142">
        <v>0.31191515907673117</v>
      </c>
      <c r="D142">
        <v>0.93574547723019341</v>
      </c>
      <c r="E142">
        <v>38.49033063006862</v>
      </c>
      <c r="F142">
        <v>0.24953212726138491</v>
      </c>
      <c r="G142" t="s">
        <v>356</v>
      </c>
      <c r="H142">
        <v>15.221459762944479</v>
      </c>
      <c r="I142"/>
      <c r="J142"/>
    </row>
    <row r="143" spans="1:10" ht="12.75" x14ac:dyDescent="0.2">
      <c r="A143" t="s">
        <v>404</v>
      </c>
      <c r="B143">
        <v>36.161705908485118</v>
      </c>
      <c r="C143">
        <v>0.17769880053309639</v>
      </c>
      <c r="D143">
        <v>0.35539760106619278</v>
      </c>
      <c r="E143">
        <v>44.602398933807194</v>
      </c>
      <c r="F143">
        <v>0.26654820079964464</v>
      </c>
      <c r="G143">
        <v>8.8849400266548195E-2</v>
      </c>
      <c r="H143">
        <v>18.347401155042203</v>
      </c>
      <c r="I143"/>
      <c r="J143"/>
    </row>
    <row r="144" spans="1:10" ht="12.75" x14ac:dyDescent="0.2">
      <c r="A144" t="s">
        <v>405</v>
      </c>
      <c r="B144">
        <v>10.795454545454545</v>
      </c>
      <c r="C144">
        <v>0.28409090909090912</v>
      </c>
      <c r="D144">
        <v>1.9886363636363635</v>
      </c>
      <c r="E144">
        <v>68.75</v>
      </c>
      <c r="F144">
        <v>0.28409090909090912</v>
      </c>
      <c r="G144" t="s">
        <v>356</v>
      </c>
      <c r="H144">
        <v>17.897727272727273</v>
      </c>
      <c r="I144"/>
      <c r="J144"/>
    </row>
    <row r="145" spans="1:10" ht="12.75" x14ac:dyDescent="0.2">
      <c r="A145" t="s">
        <v>406</v>
      </c>
      <c r="B145">
        <v>18.518518518518519</v>
      </c>
      <c r="C145">
        <v>0.37037037037037041</v>
      </c>
      <c r="D145">
        <v>1.1111111111111112</v>
      </c>
      <c r="E145">
        <v>62.962962962962962</v>
      </c>
      <c r="F145">
        <v>0.37037037037037041</v>
      </c>
      <c r="G145" t="s">
        <v>356</v>
      </c>
      <c r="H145">
        <v>16.666666666666664</v>
      </c>
      <c r="I145"/>
      <c r="J145"/>
    </row>
    <row r="146" spans="1:10" ht="12.75" x14ac:dyDescent="0.2">
      <c r="A146" t="s">
        <v>407</v>
      </c>
      <c r="B146">
        <v>53.811659192825111</v>
      </c>
      <c r="C146">
        <v>0.14947683109118087</v>
      </c>
      <c r="D146">
        <v>0.89686098654708524</v>
      </c>
      <c r="E146">
        <v>34.080717488789233</v>
      </c>
      <c r="F146">
        <v>0.14947683109118087</v>
      </c>
      <c r="G146">
        <v>0.59790732436472349</v>
      </c>
      <c r="H146">
        <v>10.31390134529148</v>
      </c>
      <c r="I146"/>
      <c r="J146"/>
    </row>
    <row r="147" spans="1:10" ht="12.75" x14ac:dyDescent="0.2">
      <c r="A147" t="s">
        <v>408</v>
      </c>
      <c r="B147">
        <v>40.993449781659393</v>
      </c>
      <c r="C147">
        <v>0.38209606986899564</v>
      </c>
      <c r="D147">
        <v>0.16375545851528384</v>
      </c>
      <c r="E147">
        <v>47.216157205240172</v>
      </c>
      <c r="F147">
        <v>0.32751091703056767</v>
      </c>
      <c r="G147">
        <v>0.21834061135371177</v>
      </c>
      <c r="H147">
        <v>10.698689956331878</v>
      </c>
      <c r="I147"/>
      <c r="J147"/>
    </row>
    <row r="148" spans="1:10" ht="12.75" x14ac:dyDescent="0.2">
      <c r="A148" t="s">
        <v>409</v>
      </c>
      <c r="B148">
        <v>17.04252909072186</v>
      </c>
      <c r="C148">
        <v>0.22654721449902174</v>
      </c>
      <c r="D148">
        <v>0.16476161054474306</v>
      </c>
      <c r="E148">
        <v>28.194830604469157</v>
      </c>
      <c r="F148">
        <v>9.2678405931417976E-2</v>
      </c>
      <c r="G148">
        <v>0.41190402636185769</v>
      </c>
      <c r="H148">
        <v>53.866749047471941</v>
      </c>
      <c r="I148"/>
      <c r="J148"/>
    </row>
    <row r="149" spans="1:10" ht="12.75" x14ac:dyDescent="0.2">
      <c r="A149" t="s">
        <v>410</v>
      </c>
      <c r="B149">
        <v>40.593813501919165</v>
      </c>
      <c r="C149">
        <v>0.36802890042899078</v>
      </c>
      <c r="D149">
        <v>0.66154888236622267</v>
      </c>
      <c r="E149">
        <v>54.38925265296907</v>
      </c>
      <c r="F149">
        <v>0.28448859787762476</v>
      </c>
      <c r="G149">
        <v>0.44705351095055318</v>
      </c>
      <c r="H149">
        <v>3.2558139534883721</v>
      </c>
      <c r="I149"/>
      <c r="J149"/>
    </row>
    <row r="150" spans="1:10" ht="12.75" x14ac:dyDescent="0.2">
      <c r="A150" t="s">
        <v>411</v>
      </c>
      <c r="B150">
        <v>26.156368657231621</v>
      </c>
      <c r="C150">
        <v>0.26751812219537452</v>
      </c>
      <c r="D150">
        <v>0.25888850535036245</v>
      </c>
      <c r="E150">
        <v>47.739040386606831</v>
      </c>
      <c r="F150">
        <v>0.14670348636520539</v>
      </c>
      <c r="G150">
        <v>0.48325854332067658</v>
      </c>
      <c r="H150">
        <v>24.948222298929927</v>
      </c>
      <c r="I150"/>
      <c r="J150"/>
    </row>
    <row r="151" spans="1:10" ht="12.75" x14ac:dyDescent="0.2">
      <c r="A151" t="s">
        <v>412</v>
      </c>
      <c r="B151">
        <v>89.279126392680581</v>
      </c>
      <c r="C151">
        <v>8.8541282372906371E-2</v>
      </c>
      <c r="D151">
        <v>0.20659632553678151</v>
      </c>
      <c r="E151">
        <v>9.5034309746919501</v>
      </c>
      <c r="F151">
        <v>9.5919722570648569E-2</v>
      </c>
      <c r="G151">
        <v>8.8541282372906371E-2</v>
      </c>
      <c r="H151">
        <v>0.73784401977421976</v>
      </c>
      <c r="I151"/>
      <c r="J151"/>
    </row>
    <row r="152" spans="1:10" ht="12.75" x14ac:dyDescent="0.2">
      <c r="A152" t="s">
        <v>413</v>
      </c>
      <c r="B152">
        <v>2.3538479781809558</v>
      </c>
      <c r="C152">
        <v>0.5988378987311751</v>
      </c>
      <c r="D152">
        <v>0.49804340092493771</v>
      </c>
      <c r="E152">
        <v>60.417407802679946</v>
      </c>
      <c r="F152">
        <v>0.16601446697497924</v>
      </c>
      <c r="G152">
        <v>0.67591604411241546</v>
      </c>
      <c r="H152">
        <v>35.289932408395593</v>
      </c>
      <c r="I152"/>
      <c r="J152"/>
    </row>
    <row r="153" spans="1:10" ht="12.75" x14ac:dyDescent="0.2">
      <c r="A153" t="s">
        <v>414</v>
      </c>
      <c r="B153">
        <v>39.628040057224609</v>
      </c>
      <c r="C153">
        <v>0.42918454935622319</v>
      </c>
      <c r="D153" t="s">
        <v>356</v>
      </c>
      <c r="E153">
        <v>47.639484978540771</v>
      </c>
      <c r="F153">
        <v>0.14306151645207438</v>
      </c>
      <c r="G153">
        <v>0.28612303290414876</v>
      </c>
      <c r="H153">
        <v>11.874105865522175</v>
      </c>
      <c r="I153"/>
      <c r="J153"/>
    </row>
    <row r="154" spans="1:10" ht="12.75" x14ac:dyDescent="0.2">
      <c r="A154" t="s">
        <v>415</v>
      </c>
      <c r="B154">
        <v>21.490692424410643</v>
      </c>
      <c r="C154">
        <v>0.27016024573479885</v>
      </c>
      <c r="D154">
        <v>0.63284112357055622</v>
      </c>
      <c r="E154">
        <v>42.666814699678028</v>
      </c>
      <c r="F154">
        <v>0.27016024573479885</v>
      </c>
      <c r="G154">
        <v>0.31086932385922061</v>
      </c>
      <c r="H154">
        <v>34.358461937011953</v>
      </c>
      <c r="I154"/>
      <c r="J154"/>
    </row>
    <row r="155" spans="1:10" ht="12.75" x14ac:dyDescent="0.2">
      <c r="A155" t="s">
        <v>416</v>
      </c>
      <c r="B155">
        <v>28.955504772146796</v>
      </c>
      <c r="C155">
        <v>0.36967334319128914</v>
      </c>
      <c r="D155">
        <v>0.40328001075413367</v>
      </c>
      <c r="E155">
        <v>55.256082806828879</v>
      </c>
      <c r="F155">
        <v>0.26885334050275572</v>
      </c>
      <c r="G155">
        <v>0.36295200967872027</v>
      </c>
      <c r="H155">
        <v>14.383653716897433</v>
      </c>
      <c r="I155"/>
      <c r="J155"/>
    </row>
    <row r="156" spans="1:10" ht="12.75" x14ac:dyDescent="0.2">
      <c r="A156" t="s">
        <v>417</v>
      </c>
      <c r="B156">
        <v>36.244204018547137</v>
      </c>
      <c r="C156">
        <v>0.46367851622874806</v>
      </c>
      <c r="D156">
        <v>0.55383822771767122</v>
      </c>
      <c r="E156">
        <v>55.074703760947962</v>
      </c>
      <c r="F156">
        <v>0.18031942297784648</v>
      </c>
      <c r="G156">
        <v>0.41215868109222054</v>
      </c>
      <c r="H156">
        <v>7.0710973724884081</v>
      </c>
      <c r="I156"/>
      <c r="J156"/>
    </row>
    <row r="157" spans="1:10" ht="12.75" x14ac:dyDescent="0.2">
      <c r="A157" t="s">
        <v>418</v>
      </c>
      <c r="B157">
        <v>10.008340283569641</v>
      </c>
      <c r="C157">
        <v>0.8340283569641368</v>
      </c>
      <c r="D157">
        <v>0.33361134278565469</v>
      </c>
      <c r="E157">
        <v>73.894912427022518</v>
      </c>
      <c r="F157">
        <v>0.16680567139282734</v>
      </c>
      <c r="G157">
        <v>0.8340283569641368</v>
      </c>
      <c r="H157">
        <v>13.928273561301086</v>
      </c>
      <c r="I157"/>
      <c r="J157"/>
    </row>
    <row r="158" spans="1:10" ht="12.75" x14ac:dyDescent="0.2">
      <c r="A158" t="s">
        <v>419</v>
      </c>
      <c r="B158">
        <v>11.848542863220592</v>
      </c>
      <c r="C158">
        <v>0.29780897681344393</v>
      </c>
      <c r="D158">
        <v>0.21272069772388852</v>
      </c>
      <c r="E158">
        <v>44.160816847479261</v>
      </c>
      <c r="F158">
        <v>0.14890448840672196</v>
      </c>
      <c r="G158">
        <v>0.12763241863433314</v>
      </c>
      <c r="H158">
        <v>43.203573707721759</v>
      </c>
      <c r="I158"/>
      <c r="J158"/>
    </row>
    <row r="159" spans="1:10" ht="12.75" x14ac:dyDescent="0.2">
      <c r="A159" t="s">
        <v>420</v>
      </c>
      <c r="B159">
        <v>3.9812646370023423</v>
      </c>
      <c r="C159">
        <v>0.46838407494145201</v>
      </c>
      <c r="D159">
        <v>0.46838407494145201</v>
      </c>
      <c r="E159">
        <v>79.039812646370024</v>
      </c>
      <c r="F159">
        <v>0.46838407494145201</v>
      </c>
      <c r="G159">
        <v>0.46838407494145201</v>
      </c>
      <c r="H159">
        <v>15.105386416861826</v>
      </c>
      <c r="I159"/>
      <c r="J159"/>
    </row>
    <row r="160" spans="1:10" ht="12.75" x14ac:dyDescent="0.2">
      <c r="A160" t="s">
        <v>422</v>
      </c>
      <c r="B160">
        <v>20.697518776491584</v>
      </c>
      <c r="C160">
        <v>0.26522568971073046</v>
      </c>
      <c r="D160">
        <v>0.47344024985747218</v>
      </c>
      <c r="E160">
        <v>39.81359839377339</v>
      </c>
      <c r="F160">
        <v>0.21812953920134845</v>
      </c>
      <c r="G160">
        <v>0.36189673549314627</v>
      </c>
      <c r="H160">
        <v>38.170190615472329</v>
      </c>
      <c r="I160"/>
      <c r="J160"/>
    </row>
    <row r="161" spans="1:10" ht="12.75" x14ac:dyDescent="0.2">
      <c r="A161" t="s">
        <v>423</v>
      </c>
      <c r="B161">
        <v>17.721985938720596</v>
      </c>
      <c r="C161">
        <v>0.44266990712611748</v>
      </c>
      <c r="D161">
        <v>0.39493099557330091</v>
      </c>
      <c r="E161">
        <v>56.065011717732837</v>
      </c>
      <c r="F161">
        <v>0.19963544831177851</v>
      </c>
      <c r="G161">
        <v>0.52078812603072644</v>
      </c>
      <c r="H161">
        <v>24.654977866504645</v>
      </c>
      <c r="I161"/>
      <c r="J161"/>
    </row>
    <row r="162" spans="1:10" ht="12.75" x14ac:dyDescent="0.2">
      <c r="A162" t="s">
        <v>425</v>
      </c>
      <c r="B162">
        <v>50.666666666666671</v>
      </c>
      <c r="C162">
        <v>0.24666666666666665</v>
      </c>
      <c r="D162">
        <v>0.47333333333333333</v>
      </c>
      <c r="E162">
        <v>38.14</v>
      </c>
      <c r="F162">
        <v>0.19333333333333333</v>
      </c>
      <c r="G162">
        <v>0.21333333333333335</v>
      </c>
      <c r="H162">
        <v>10.066666666666666</v>
      </c>
      <c r="I162"/>
      <c r="J162"/>
    </row>
    <row r="163" spans="1:10" ht="12.75" x14ac:dyDescent="0.2">
      <c r="A163" t="s">
        <v>424</v>
      </c>
      <c r="B163">
        <v>47.244645091640706</v>
      </c>
      <c r="C163">
        <v>0.30546899919032311</v>
      </c>
      <c r="D163">
        <v>0.48580611919424882</v>
      </c>
      <c r="E163">
        <v>44.808253796893787</v>
      </c>
      <c r="F163">
        <v>0.22572809578722672</v>
      </c>
      <c r="G163">
        <v>0.38030277007630592</v>
      </c>
      <c r="H163">
        <v>6.5497951272174104</v>
      </c>
      <c r="I163"/>
      <c r="J163"/>
    </row>
    <row r="164" spans="1:10" ht="12.75" x14ac:dyDescent="0.2">
      <c r="A164" t="s">
        <v>434</v>
      </c>
      <c r="B164">
        <v>37.830951895132159</v>
      </c>
      <c r="C164">
        <v>0.30275790948145126</v>
      </c>
      <c r="D164">
        <v>0.42849343473057855</v>
      </c>
      <c r="E164">
        <v>43.669933216789005</v>
      </c>
      <c r="F164">
        <v>0.21286803836036461</v>
      </c>
      <c r="G164">
        <v>0.37500068933950248</v>
      </c>
      <c r="H164">
        <v>17.179994816166939</v>
      </c>
      <c r="I164"/>
      <c r="J164"/>
    </row>
    <row r="165" spans="1:10" ht="12.75" x14ac:dyDescent="0.2">
      <c r="A165" t="s">
        <v>435</v>
      </c>
      <c r="B165">
        <v>46.40597539543058</v>
      </c>
      <c r="C165">
        <v>0.19332161687170474</v>
      </c>
      <c r="D165">
        <v>0.210896309314587</v>
      </c>
      <c r="E165">
        <v>42.188049209138839</v>
      </c>
      <c r="F165">
        <v>0.19332161687170474</v>
      </c>
      <c r="G165">
        <v>0.52724077328646746</v>
      </c>
      <c r="H165">
        <v>10.281195079086116</v>
      </c>
      <c r="I165"/>
      <c r="J165"/>
    </row>
    <row r="166" spans="1:10" ht="12.75" x14ac:dyDescent="0.2">
      <c r="A166" t="s">
        <v>436</v>
      </c>
      <c r="B166">
        <v>37.675675675675677</v>
      </c>
      <c r="C166">
        <v>0.35135135135135137</v>
      </c>
      <c r="D166">
        <v>0.13513513513513514</v>
      </c>
      <c r="E166">
        <v>44.594594594594597</v>
      </c>
      <c r="F166">
        <v>0.16216216216216214</v>
      </c>
      <c r="G166">
        <v>0.32432432432432429</v>
      </c>
      <c r="H166">
        <v>16.756756756756758</v>
      </c>
      <c r="I166"/>
      <c r="J166"/>
    </row>
    <row r="167" spans="1:10" ht="12.75" x14ac:dyDescent="0.2">
      <c r="A167" t="s">
        <v>437</v>
      </c>
      <c r="B167">
        <v>47.082878953107958</v>
      </c>
      <c r="C167">
        <v>0.21810250817884408</v>
      </c>
      <c r="D167">
        <v>0.70883315158124316</v>
      </c>
      <c r="E167">
        <v>49.700109051254088</v>
      </c>
      <c r="F167">
        <v>0.2998909487459106</v>
      </c>
      <c r="G167">
        <v>0.21810250817884408</v>
      </c>
      <c r="H167">
        <v>1.772082878953108</v>
      </c>
      <c r="I167"/>
      <c r="J167"/>
    </row>
    <row r="168" spans="1:10" ht="12.75" x14ac:dyDescent="0.2">
      <c r="A168" t="s">
        <v>438</v>
      </c>
      <c r="B168">
        <v>69.895742832319712</v>
      </c>
      <c r="C168">
        <v>0.1737619461337967</v>
      </c>
      <c r="D168">
        <v>0.2172024326672459</v>
      </c>
      <c r="E168">
        <v>20.330147697654212</v>
      </c>
      <c r="F168">
        <v>8.6880973066898348E-2</v>
      </c>
      <c r="G168">
        <v>0.26064291920069504</v>
      </c>
      <c r="H168">
        <v>9.0356211989574291</v>
      </c>
      <c r="I168"/>
      <c r="J168"/>
    </row>
    <row r="169" spans="1:10" ht="12.75" x14ac:dyDescent="0.2">
      <c r="A169" t="s">
        <v>439</v>
      </c>
      <c r="B169">
        <v>64.014687882496929</v>
      </c>
      <c r="C169">
        <v>0.42839657282741733</v>
      </c>
      <c r="D169">
        <v>0.79559363525091797</v>
      </c>
      <c r="E169">
        <v>31.150550795593634</v>
      </c>
      <c r="F169">
        <v>0.36719706242350064</v>
      </c>
      <c r="G169" t="s">
        <v>356</v>
      </c>
      <c r="H169">
        <v>3.243574051407589</v>
      </c>
      <c r="I169"/>
      <c r="J169"/>
    </row>
    <row r="170" spans="1:10" ht="12.75" x14ac:dyDescent="0.2">
      <c r="A170" t="s">
        <v>440</v>
      </c>
      <c r="B170">
        <v>35.345773874862793</v>
      </c>
      <c r="C170">
        <v>0.18294914013904134</v>
      </c>
      <c r="D170">
        <v>0.51225759238931579</v>
      </c>
      <c r="E170">
        <v>46.542261251372118</v>
      </c>
      <c r="F170">
        <v>0.25612879619465789</v>
      </c>
      <c r="G170">
        <v>7.3179656055616535E-2</v>
      </c>
      <c r="H170">
        <v>17.08744968898646</v>
      </c>
      <c r="I170"/>
      <c r="J170"/>
    </row>
    <row r="171" spans="1:10" ht="12.75" x14ac:dyDescent="0.2">
      <c r="A171" t="s">
        <v>441</v>
      </c>
      <c r="B171">
        <v>13.810741687979538</v>
      </c>
      <c r="C171">
        <v>0.25575447570332482</v>
      </c>
      <c r="D171">
        <v>2.0460358056265986</v>
      </c>
      <c r="E171">
        <v>67.007672634271103</v>
      </c>
      <c r="F171">
        <v>0.25575447570332482</v>
      </c>
      <c r="G171" t="s">
        <v>356</v>
      </c>
      <c r="H171">
        <v>16.624040920716112</v>
      </c>
      <c r="I171"/>
      <c r="J171"/>
    </row>
    <row r="172" spans="1:10" ht="12.75" x14ac:dyDescent="0.2">
      <c r="A172" t="s">
        <v>442</v>
      </c>
      <c r="B172">
        <v>18.113207547169811</v>
      </c>
      <c r="C172">
        <v>0.75471698113207553</v>
      </c>
      <c r="D172">
        <v>0.75471698113207553</v>
      </c>
      <c r="E172">
        <v>63.018867924528301</v>
      </c>
      <c r="F172">
        <v>1.1320754716981132</v>
      </c>
      <c r="G172" t="s">
        <v>356</v>
      </c>
      <c r="H172">
        <v>16.226415094339622</v>
      </c>
      <c r="I172"/>
      <c r="J172"/>
    </row>
    <row r="173" spans="1:10" ht="12.75" x14ac:dyDescent="0.2">
      <c r="A173" t="s">
        <v>443</v>
      </c>
      <c r="B173">
        <v>54.504504504504503</v>
      </c>
      <c r="C173">
        <v>0.15015015015015015</v>
      </c>
      <c r="D173">
        <v>0.75075075075075071</v>
      </c>
      <c r="E173">
        <v>34.38438438438439</v>
      </c>
      <c r="F173">
        <v>0.15015015015015015</v>
      </c>
      <c r="G173">
        <v>0.60060060060060061</v>
      </c>
      <c r="H173">
        <v>9.4594594594594597</v>
      </c>
      <c r="I173"/>
      <c r="J173"/>
    </row>
    <row r="174" spans="1:10" ht="12.75" x14ac:dyDescent="0.2">
      <c r="A174" t="s">
        <v>444</v>
      </c>
      <c r="B174">
        <v>37.835051546391753</v>
      </c>
      <c r="C174">
        <v>0.36082474226804123</v>
      </c>
      <c r="D174">
        <v>0.36082474226804123</v>
      </c>
      <c r="E174">
        <v>51.494845360824741</v>
      </c>
      <c r="F174">
        <v>0.25773195876288657</v>
      </c>
      <c r="G174">
        <v>0.2061855670103093</v>
      </c>
      <c r="H174">
        <v>9.4845360824742269</v>
      </c>
      <c r="I174"/>
      <c r="J174"/>
    </row>
    <row r="175" spans="1:10" ht="12.75" x14ac:dyDescent="0.2">
      <c r="A175" t="s">
        <v>445</v>
      </c>
      <c r="B175">
        <v>5.8031193032205799</v>
      </c>
      <c r="C175">
        <v>0.19242454932145026</v>
      </c>
      <c r="D175">
        <v>0.19242454932145026</v>
      </c>
      <c r="E175">
        <v>35.892242252379987</v>
      </c>
      <c r="F175">
        <v>0.14178651002633177</v>
      </c>
      <c r="G175">
        <v>0.42535953007899535</v>
      </c>
      <c r="H175">
        <v>57.352643305651206</v>
      </c>
      <c r="I175"/>
      <c r="J175"/>
    </row>
    <row r="176" spans="1:10" ht="12.75" x14ac:dyDescent="0.2">
      <c r="A176" t="s">
        <v>446</v>
      </c>
      <c r="B176">
        <v>34.563367666815942</v>
      </c>
      <c r="C176">
        <v>0.40528437080161217</v>
      </c>
      <c r="D176">
        <v>0.7747424988804299</v>
      </c>
      <c r="E176">
        <v>59.823107926556204</v>
      </c>
      <c r="F176">
        <v>0.34930586654724588</v>
      </c>
      <c r="G176">
        <v>0.42991491267353338</v>
      </c>
      <c r="H176">
        <v>3.6542767577250332</v>
      </c>
      <c r="I176"/>
      <c r="J176"/>
    </row>
    <row r="177" spans="1:10" ht="12.75" x14ac:dyDescent="0.2">
      <c r="A177" t="s">
        <v>447</v>
      </c>
      <c r="B177">
        <v>25.641903457719962</v>
      </c>
      <c r="C177">
        <v>0.3423485107839781</v>
      </c>
      <c r="D177">
        <v>0.29955494693598084</v>
      </c>
      <c r="E177">
        <v>49.512153372132836</v>
      </c>
      <c r="F177">
        <v>0.15405682985279015</v>
      </c>
      <c r="G177">
        <v>0.47928791509756935</v>
      </c>
      <c r="H177">
        <v>23.570694967476889</v>
      </c>
      <c r="I177"/>
      <c r="J177"/>
    </row>
    <row r="178" spans="1:10" ht="12.75" x14ac:dyDescent="0.2">
      <c r="A178" t="s">
        <v>448</v>
      </c>
      <c r="B178">
        <v>39.687978420937526</v>
      </c>
      <c r="C178">
        <v>0.2551578333454837</v>
      </c>
      <c r="D178">
        <v>0.40096230954290296</v>
      </c>
      <c r="E178">
        <v>47.328132973682294</v>
      </c>
      <c r="F178">
        <v>0.24786760953561274</v>
      </c>
      <c r="G178">
        <v>0.32076984763432237</v>
      </c>
      <c r="H178">
        <v>11.759131005321862</v>
      </c>
      <c r="I178"/>
      <c r="J178"/>
    </row>
    <row r="179" spans="1:10" ht="12.75" x14ac:dyDescent="0.2">
      <c r="A179" t="s">
        <v>449</v>
      </c>
      <c r="B179">
        <v>2.2515165655622957</v>
      </c>
      <c r="C179">
        <v>0.62412505832944465</v>
      </c>
      <c r="D179">
        <v>0.58912739150723281</v>
      </c>
      <c r="E179">
        <v>61.490900606626219</v>
      </c>
      <c r="F179">
        <v>0.19832011199253383</v>
      </c>
      <c r="G179">
        <v>0.65328978068128785</v>
      </c>
      <c r="H179">
        <v>34.192720485300981</v>
      </c>
      <c r="I179"/>
      <c r="J179"/>
    </row>
    <row r="180" spans="1:10" ht="12.75" x14ac:dyDescent="0.2">
      <c r="A180" t="s">
        <v>450</v>
      </c>
      <c r="B180">
        <v>35.333333333333336</v>
      </c>
      <c r="C180">
        <v>0.8</v>
      </c>
      <c r="D180">
        <v>0.13333333333333333</v>
      </c>
      <c r="E180">
        <v>53.466666666666661</v>
      </c>
      <c r="F180">
        <v>0.13333333333333333</v>
      </c>
      <c r="G180">
        <v>0.26666666666666666</v>
      </c>
      <c r="H180">
        <v>9.8666666666666671</v>
      </c>
      <c r="I180"/>
      <c r="J180"/>
    </row>
    <row r="181" spans="1:10" ht="12.75" x14ac:dyDescent="0.2">
      <c r="A181" t="s">
        <v>451</v>
      </c>
      <c r="B181">
        <v>32.405398448130036</v>
      </c>
      <c r="C181">
        <v>0.20593535100945096</v>
      </c>
      <c r="D181">
        <v>0.54058029639980876</v>
      </c>
      <c r="E181">
        <v>36.45055712867282</v>
      </c>
      <c r="F181">
        <v>0.24638693781487883</v>
      </c>
      <c r="G181">
        <v>0.28683852462030668</v>
      </c>
      <c r="H181">
        <v>29.864303313352703</v>
      </c>
      <c r="I181"/>
      <c r="J181"/>
    </row>
    <row r="182" spans="1:10" ht="12.75" x14ac:dyDescent="0.2">
      <c r="A182" t="s">
        <v>452</v>
      </c>
      <c r="B182">
        <v>26.562289107841814</v>
      </c>
      <c r="C182">
        <v>0.39816439465514919</v>
      </c>
      <c r="D182">
        <v>0.42515859090295588</v>
      </c>
      <c r="E182">
        <v>57.43690106627075</v>
      </c>
      <c r="F182">
        <v>0.29018760966392226</v>
      </c>
      <c r="G182">
        <v>0.47239843433661766</v>
      </c>
      <c r="H182">
        <v>14.414900796328789</v>
      </c>
      <c r="I182"/>
      <c r="J182"/>
    </row>
    <row r="183" spans="1:10" ht="12.75" x14ac:dyDescent="0.2">
      <c r="A183" t="s">
        <v>453</v>
      </c>
      <c r="B183">
        <v>34.129353233830848</v>
      </c>
      <c r="C183">
        <v>0.47263681592039797</v>
      </c>
      <c r="D183">
        <v>0.57213930348258701</v>
      </c>
      <c r="E183">
        <v>57.835820895522382</v>
      </c>
      <c r="F183">
        <v>0.27363184079601993</v>
      </c>
      <c r="G183">
        <v>0.44776119402985076</v>
      </c>
      <c r="H183">
        <v>6.2686567164179099</v>
      </c>
      <c r="I183"/>
      <c r="J183"/>
    </row>
    <row r="184" spans="1:10" ht="12.75" x14ac:dyDescent="0.2">
      <c r="A184" t="s">
        <v>454</v>
      </c>
      <c r="B184">
        <v>13.443983402489627</v>
      </c>
      <c r="C184">
        <v>0.82987551867219922</v>
      </c>
      <c r="D184">
        <v>0.41493775933609961</v>
      </c>
      <c r="E184">
        <v>70.539419087136935</v>
      </c>
      <c r="F184">
        <v>0.16597510373443983</v>
      </c>
      <c r="G184">
        <v>0.82987551867219922</v>
      </c>
      <c r="H184">
        <v>13.775933609958507</v>
      </c>
      <c r="I184"/>
      <c r="J184"/>
    </row>
    <row r="185" spans="1:10" ht="12.75" x14ac:dyDescent="0.2">
      <c r="A185" t="s">
        <v>455</v>
      </c>
      <c r="B185">
        <v>14.328168117172574</v>
      </c>
      <c r="C185">
        <v>0.31840373593716831</v>
      </c>
      <c r="D185">
        <v>0.27594990447887924</v>
      </c>
      <c r="E185">
        <v>44.979834430057316</v>
      </c>
      <c r="F185">
        <v>0.19104224156230099</v>
      </c>
      <c r="G185">
        <v>8.4907662916578225E-2</v>
      </c>
      <c r="H185">
        <v>39.821693907875186</v>
      </c>
      <c r="I185"/>
      <c r="J185"/>
    </row>
    <row r="186" spans="1:10" ht="12.75" x14ac:dyDescent="0.2">
      <c r="A186" t="s">
        <v>456</v>
      </c>
      <c r="B186">
        <v>6.0115606936416182</v>
      </c>
      <c r="C186">
        <v>0.46242774566473993</v>
      </c>
      <c r="D186">
        <v>0.46242774566473993</v>
      </c>
      <c r="E186">
        <v>79.421965317919074</v>
      </c>
      <c r="F186">
        <v>0.80924855491329473</v>
      </c>
      <c r="G186">
        <v>0.46242774566473993</v>
      </c>
      <c r="H186">
        <v>12.369942196531792</v>
      </c>
      <c r="I186"/>
      <c r="J186"/>
    </row>
    <row r="187" spans="1:10" ht="12.75" x14ac:dyDescent="0.2">
      <c r="A187" t="s">
        <v>457</v>
      </c>
      <c r="B187">
        <v>26.440503348296417</v>
      </c>
      <c r="C187">
        <v>0.21586086785880734</v>
      </c>
      <c r="D187">
        <v>0.41945691368018245</v>
      </c>
      <c r="E187">
        <v>37.054480339490276</v>
      </c>
      <c r="F187">
        <v>0.21340790345132093</v>
      </c>
      <c r="G187">
        <v>0.32379130178821103</v>
      </c>
      <c r="H187">
        <v>35.332499325434782</v>
      </c>
      <c r="I187"/>
      <c r="J187"/>
    </row>
    <row r="188" spans="1:10" ht="12.75" x14ac:dyDescent="0.2">
      <c r="A188" t="s">
        <v>458</v>
      </c>
      <c r="B188">
        <v>16.78001119097835</v>
      </c>
      <c r="C188">
        <v>0.48637713597038695</v>
      </c>
      <c r="D188">
        <v>0.44979124521155256</v>
      </c>
      <c r="E188">
        <v>57.624930056385317</v>
      </c>
      <c r="F188">
        <v>0.22597167821633021</v>
      </c>
      <c r="G188">
        <v>0.54663625016140838</v>
      </c>
      <c r="H188">
        <v>23.886282443076659</v>
      </c>
      <c r="I188"/>
      <c r="J188"/>
    </row>
    <row r="189" spans="1:10" ht="12.75" x14ac:dyDescent="0.2">
      <c r="A189" t="s">
        <v>459</v>
      </c>
      <c r="B189">
        <v>51.292371548959181</v>
      </c>
      <c r="C189">
        <v>0.24526759323312999</v>
      </c>
      <c r="D189">
        <v>0.53455757499528334</v>
      </c>
      <c r="E189">
        <v>38.972391673479656</v>
      </c>
      <c r="F189">
        <v>0.23897868058612667</v>
      </c>
      <c r="G189">
        <v>0.18866737941010001</v>
      </c>
      <c r="H189">
        <v>8.5277655493365199</v>
      </c>
      <c r="I189"/>
      <c r="J189"/>
    </row>
    <row r="190" spans="1:10" ht="12.75" x14ac:dyDescent="0.2">
      <c r="A190" t="s">
        <v>460</v>
      </c>
      <c r="B190">
        <v>35.851068987249725</v>
      </c>
      <c r="C190">
        <v>0.3526930721869394</v>
      </c>
      <c r="D190">
        <v>0.58660978329374125</v>
      </c>
      <c r="E190">
        <v>54.272312987831484</v>
      </c>
      <c r="F190">
        <v>0.29451689533136177</v>
      </c>
      <c r="G190">
        <v>0.40723323798904348</v>
      </c>
      <c r="H190">
        <v>8.2355650361177108</v>
      </c>
      <c r="I190"/>
      <c r="J190"/>
    </row>
    <row r="191" spans="1:10" ht="12.75" x14ac:dyDescent="0.2">
      <c r="A191"/>
      <c r="B191" t="s">
        <v>357</v>
      </c>
      <c r="C191" t="s">
        <v>488</v>
      </c>
      <c r="D191" t="s">
        <v>489</v>
      </c>
      <c r="E191" t="s">
        <v>490</v>
      </c>
      <c r="F191" t="s">
        <v>491</v>
      </c>
      <c r="G191" t="s">
        <v>52</v>
      </c>
      <c r="H191" t="s">
        <v>53</v>
      </c>
      <c r="I191"/>
      <c r="J191"/>
    </row>
    <row r="192" spans="1:10" ht="12.75" x14ac:dyDescent="0.2">
      <c r="A192" t="s">
        <v>496</v>
      </c>
      <c r="B192">
        <v>29.493034627228127</v>
      </c>
      <c r="C192">
        <v>0.36426684460682701</v>
      </c>
      <c r="D192">
        <v>0.52835100884413644</v>
      </c>
      <c r="E192">
        <v>51.729720564668305</v>
      </c>
      <c r="F192">
        <v>0.27183276541980933</v>
      </c>
      <c r="G192">
        <v>0.40692872730852747</v>
      </c>
      <c r="H192">
        <v>17.205865461924269</v>
      </c>
      <c r="I192"/>
      <c r="J192"/>
    </row>
    <row r="193" spans="1:10" ht="12.75" x14ac:dyDescent="0.2">
      <c r="A193" t="s">
        <v>466</v>
      </c>
      <c r="B193">
        <v>48.802649456521742</v>
      </c>
      <c r="C193">
        <v>0.20380434782608695</v>
      </c>
      <c r="D193">
        <v>0.22078804347826086</v>
      </c>
      <c r="E193">
        <v>40.4296875</v>
      </c>
      <c r="F193">
        <v>0.22927989130434784</v>
      </c>
      <c r="G193">
        <v>0.49252717391304351</v>
      </c>
      <c r="H193">
        <v>9.6212635869565215</v>
      </c>
      <c r="I193"/>
      <c r="J193"/>
    </row>
    <row r="194" spans="1:10" ht="12.75" x14ac:dyDescent="0.2">
      <c r="A194" t="s">
        <v>467</v>
      </c>
      <c r="B194">
        <v>28.144357662267712</v>
      </c>
      <c r="C194">
        <v>0.35012119579854561</v>
      </c>
      <c r="D194">
        <v>0.26932399676811203</v>
      </c>
      <c r="E194">
        <v>57.231349313223809</v>
      </c>
      <c r="F194">
        <v>0.21545919741448963</v>
      </c>
      <c r="G194">
        <v>0.37705359547535683</v>
      </c>
      <c r="H194">
        <v>13.412335039051978</v>
      </c>
      <c r="I194"/>
      <c r="J194"/>
    </row>
    <row r="195" spans="1:10" ht="12.75" x14ac:dyDescent="0.2">
      <c r="A195" t="s">
        <v>468</v>
      </c>
      <c r="B195">
        <v>44.23963133640553</v>
      </c>
      <c r="C195">
        <v>0.32529140688533481</v>
      </c>
      <c r="D195">
        <v>0.65058281377066962</v>
      </c>
      <c r="E195">
        <v>52.263486039577124</v>
      </c>
      <c r="F195">
        <v>0.35239902412577934</v>
      </c>
      <c r="G195">
        <v>0.21686093792355648</v>
      </c>
      <c r="H195">
        <v>1.9517484413120088</v>
      </c>
      <c r="I195"/>
      <c r="J195"/>
    </row>
    <row r="196" spans="1:10" ht="12.75" x14ac:dyDescent="0.2">
      <c r="A196" t="s">
        <v>469</v>
      </c>
      <c r="B196">
        <v>70.976587217886518</v>
      </c>
      <c r="C196">
        <v>0.21092596498628979</v>
      </c>
      <c r="D196">
        <v>0.25311115798354777</v>
      </c>
      <c r="E196">
        <v>19.637207340223579</v>
      </c>
      <c r="F196">
        <v>4.218519299725796E-2</v>
      </c>
      <c r="G196">
        <v>0.25311115798354777</v>
      </c>
      <c r="H196">
        <v>8.6268719679392536</v>
      </c>
      <c r="I196"/>
      <c r="J196"/>
    </row>
    <row r="197" spans="1:10" ht="12.75" x14ac:dyDescent="0.2">
      <c r="A197" t="s">
        <v>470</v>
      </c>
      <c r="B197">
        <v>50.06702412868632</v>
      </c>
      <c r="C197">
        <v>0.60321715817694366</v>
      </c>
      <c r="D197">
        <v>0.80428954423592491</v>
      </c>
      <c r="E197">
        <v>44.369973190348524</v>
      </c>
      <c r="F197">
        <v>0.67024128686327078</v>
      </c>
      <c r="G197">
        <v>0.13404825737265416</v>
      </c>
      <c r="H197">
        <v>3.3512064343163539</v>
      </c>
      <c r="I197"/>
      <c r="J197"/>
    </row>
    <row r="198" spans="1:10" ht="12.75" x14ac:dyDescent="0.2">
      <c r="A198" t="s">
        <v>471</v>
      </c>
      <c r="B198">
        <v>35.714285714285715</v>
      </c>
      <c r="C198">
        <v>0.16160310277957335</v>
      </c>
      <c r="D198">
        <v>0.5494505494505495</v>
      </c>
      <c r="E198">
        <v>46.509372979961213</v>
      </c>
      <c r="F198">
        <v>0.25856496444731736</v>
      </c>
      <c r="G198">
        <v>6.464124111182934E-2</v>
      </c>
      <c r="H198">
        <v>16.742081447963798</v>
      </c>
      <c r="I198"/>
      <c r="J198"/>
    </row>
    <row r="199" spans="1:10" ht="12.75" x14ac:dyDescent="0.2">
      <c r="A199" t="s">
        <v>472</v>
      </c>
      <c r="B199">
        <v>11.401425178147269</v>
      </c>
      <c r="C199">
        <v>0.47505938242280288</v>
      </c>
      <c r="D199">
        <v>2.8503562945368173</v>
      </c>
      <c r="E199">
        <v>70.071258907363415</v>
      </c>
      <c r="F199">
        <v>0.23752969121140144</v>
      </c>
      <c r="G199" t="s">
        <v>356</v>
      </c>
      <c r="H199">
        <v>14.964370546318289</v>
      </c>
      <c r="I199"/>
      <c r="J199"/>
    </row>
    <row r="200" spans="1:10" ht="12.75" x14ac:dyDescent="0.2">
      <c r="A200" t="s">
        <v>473</v>
      </c>
      <c r="B200">
        <v>19</v>
      </c>
      <c r="C200">
        <v>0.33333333333333337</v>
      </c>
      <c r="D200">
        <v>1</v>
      </c>
      <c r="E200">
        <v>64.666666666666657</v>
      </c>
      <c r="F200">
        <v>1.3333333333333335</v>
      </c>
      <c r="G200" t="s">
        <v>356</v>
      </c>
      <c r="H200">
        <v>13.666666666666666</v>
      </c>
      <c r="I200"/>
      <c r="J200"/>
    </row>
    <row r="201" spans="1:10" ht="12.75" x14ac:dyDescent="0.2">
      <c r="A201" t="s">
        <v>474</v>
      </c>
      <c r="B201">
        <v>47.676161919040474</v>
      </c>
      <c r="C201">
        <v>0.14992503748125938</v>
      </c>
      <c r="D201">
        <v>0.8995502248875562</v>
      </c>
      <c r="E201">
        <v>41.679160419790108</v>
      </c>
      <c r="F201">
        <v>0.14992503748125938</v>
      </c>
      <c r="G201">
        <v>0.59970014992503751</v>
      </c>
      <c r="H201">
        <v>8.8455772113943016</v>
      </c>
      <c r="I201"/>
      <c r="J201"/>
    </row>
    <row r="202" spans="1:10" ht="12.75" x14ac:dyDescent="0.2">
      <c r="A202" t="s">
        <v>475</v>
      </c>
      <c r="B202">
        <v>30.349013657056144</v>
      </c>
      <c r="C202">
        <v>0.45523520485584218</v>
      </c>
      <c r="D202">
        <v>0.50581689428426913</v>
      </c>
      <c r="E202">
        <v>60.799190692969141</v>
      </c>
      <c r="F202">
        <v>0.45523520485584218</v>
      </c>
      <c r="G202">
        <v>0.40465351542741529</v>
      </c>
      <c r="H202">
        <v>7.0308548305513403</v>
      </c>
      <c r="I202"/>
      <c r="J202"/>
    </row>
    <row r="203" spans="1:10" ht="12.75" x14ac:dyDescent="0.2">
      <c r="A203" t="s">
        <v>476</v>
      </c>
      <c r="B203">
        <v>6.0287274934250457</v>
      </c>
      <c r="C203">
        <v>0.19219097713938901</v>
      </c>
      <c r="D203">
        <v>0.17196034796682175</v>
      </c>
      <c r="E203">
        <v>39.399150313574758</v>
      </c>
      <c r="F203">
        <v>0.17196034796682175</v>
      </c>
      <c r="G203">
        <v>0.44507384179647985</v>
      </c>
      <c r="H203">
        <v>53.590936678130689</v>
      </c>
      <c r="I203"/>
      <c r="J203"/>
    </row>
    <row r="204" spans="1:10" ht="12.75" x14ac:dyDescent="0.2">
      <c r="A204" t="s">
        <v>477</v>
      </c>
      <c r="B204">
        <v>31.233279828785449</v>
      </c>
      <c r="C204">
        <v>0.41688960228286071</v>
      </c>
      <c r="D204">
        <v>0.79365079365079361</v>
      </c>
      <c r="E204">
        <v>63.336008560727663</v>
      </c>
      <c r="F204">
        <v>0.36784376672017122</v>
      </c>
      <c r="G204">
        <v>0.43249509541644376</v>
      </c>
      <c r="H204">
        <v>3.4198323524166221</v>
      </c>
      <c r="I204"/>
      <c r="J204"/>
    </row>
    <row r="205" spans="1:10" ht="12.75" x14ac:dyDescent="0.2">
      <c r="A205" t="s">
        <v>478</v>
      </c>
      <c r="B205">
        <v>24.600585529067338</v>
      </c>
      <c r="C205">
        <v>0.35131744040150564</v>
      </c>
      <c r="D205">
        <v>0.30112923462986202</v>
      </c>
      <c r="E205">
        <v>51.44291091593476</v>
      </c>
      <c r="F205">
        <v>0.16729401923881221</v>
      </c>
      <c r="G205">
        <v>0.451693851944793</v>
      </c>
      <c r="H205">
        <v>22.685069008782936</v>
      </c>
      <c r="I205"/>
      <c r="J205"/>
    </row>
    <row r="206" spans="1:10" ht="12.75" x14ac:dyDescent="0.2">
      <c r="A206" t="s">
        <v>479</v>
      </c>
      <c r="B206">
        <v>35.962643678160923</v>
      </c>
      <c r="C206">
        <v>0.34482758620689657</v>
      </c>
      <c r="D206">
        <v>0.51005747126436785</v>
      </c>
      <c r="E206">
        <v>51.5014367816092</v>
      </c>
      <c r="F206">
        <v>0.32327586206896552</v>
      </c>
      <c r="G206">
        <v>0.28735632183908044</v>
      </c>
      <c r="H206">
        <v>11.070402298850574</v>
      </c>
      <c r="I206"/>
      <c r="J206"/>
    </row>
    <row r="207" spans="1:10" ht="12.75" x14ac:dyDescent="0.2">
      <c r="A207" t="s">
        <v>480</v>
      </c>
      <c r="B207">
        <v>2.1967857555786794</v>
      </c>
      <c r="C207">
        <v>0.68215978725864268</v>
      </c>
      <c r="D207">
        <v>0.58966354491848771</v>
      </c>
      <c r="E207">
        <v>62.677766215747489</v>
      </c>
      <c r="F207">
        <v>0.21389756041160826</v>
      </c>
      <c r="G207">
        <v>0.6359116660885652</v>
      </c>
      <c r="H207">
        <v>33.003815469996532</v>
      </c>
      <c r="I207"/>
      <c r="J207"/>
    </row>
    <row r="208" spans="1:10" ht="12.75" x14ac:dyDescent="0.2">
      <c r="A208" t="s">
        <v>481</v>
      </c>
      <c r="B208">
        <v>31.746031746031743</v>
      </c>
      <c r="C208">
        <v>0.52910052910052907</v>
      </c>
      <c r="D208">
        <v>0.26455026455026454</v>
      </c>
      <c r="E208">
        <v>57.936507936507944</v>
      </c>
      <c r="F208">
        <v>0.13227513227513227</v>
      </c>
      <c r="G208">
        <v>0.52910052910052907</v>
      </c>
      <c r="H208">
        <v>8.8624338624338623</v>
      </c>
      <c r="I208"/>
      <c r="J208"/>
    </row>
    <row r="209" spans="1:10" ht="12.75" x14ac:dyDescent="0.2">
      <c r="A209" t="s">
        <v>482</v>
      </c>
      <c r="B209">
        <v>36.094283511399929</v>
      </c>
      <c r="C209">
        <v>0.18724529133164444</v>
      </c>
      <c r="D209">
        <v>0.51400668208686717</v>
      </c>
      <c r="E209">
        <v>34.636707420053604</v>
      </c>
      <c r="F209">
        <v>0.21294562543598783</v>
      </c>
      <c r="G209">
        <v>0.27903219884715641</v>
      </c>
      <c r="H209">
        <v>28.075779270844809</v>
      </c>
      <c r="I209"/>
      <c r="J209"/>
    </row>
    <row r="210" spans="1:10" ht="12.75" x14ac:dyDescent="0.2">
      <c r="A210" t="s">
        <v>483</v>
      </c>
      <c r="B210">
        <v>23.614101184068893</v>
      </c>
      <c r="C210">
        <v>0.49111948331539296</v>
      </c>
      <c r="D210">
        <v>0.53821313240043056</v>
      </c>
      <c r="E210">
        <v>60.293326157158234</v>
      </c>
      <c r="F210">
        <v>0.30947255113024758</v>
      </c>
      <c r="G210">
        <v>0.48439181916038754</v>
      </c>
      <c r="H210">
        <v>14.269375672766415</v>
      </c>
      <c r="I210"/>
      <c r="J210"/>
    </row>
    <row r="211" spans="1:10" ht="12.75" x14ac:dyDescent="0.2">
      <c r="A211" t="s">
        <v>484</v>
      </c>
      <c r="B211">
        <v>31.729622266401591</v>
      </c>
      <c r="C211">
        <v>0.43737574552683894</v>
      </c>
      <c r="D211">
        <v>0.62292909211398273</v>
      </c>
      <c r="E211">
        <v>60.715705765407556</v>
      </c>
      <c r="F211">
        <v>0.31809145129224653</v>
      </c>
      <c r="G211">
        <v>0.31809145129224653</v>
      </c>
      <c r="H211">
        <v>5.8581842279655394</v>
      </c>
      <c r="I211"/>
      <c r="J211"/>
    </row>
    <row r="212" spans="1:10" ht="12.75" x14ac:dyDescent="0.2">
      <c r="A212" t="s">
        <v>485</v>
      </c>
      <c r="B212">
        <v>14.710743801652892</v>
      </c>
      <c r="C212">
        <v>0.66115702479338845</v>
      </c>
      <c r="D212">
        <v>0.41322314049586778</v>
      </c>
      <c r="E212">
        <v>70.330578512396684</v>
      </c>
      <c r="F212">
        <v>0.16528925619834711</v>
      </c>
      <c r="G212">
        <v>0.99173553719008267</v>
      </c>
      <c r="H212">
        <v>12.727272727272727</v>
      </c>
      <c r="I212"/>
      <c r="J212"/>
    </row>
    <row r="213" spans="1:10" ht="12.75" x14ac:dyDescent="0.2">
      <c r="A213" t="s">
        <v>486</v>
      </c>
      <c r="B213">
        <v>16.832540025962786</v>
      </c>
      <c r="C213">
        <v>0.3678061445261791</v>
      </c>
      <c r="D213">
        <v>0.34617048896581565</v>
      </c>
      <c r="E213">
        <v>44.829078321073126</v>
      </c>
      <c r="F213">
        <v>0.19472090004327133</v>
      </c>
      <c r="G213">
        <v>0.21635655560363476</v>
      </c>
      <c r="H213">
        <v>37.213327563825182</v>
      </c>
      <c r="I213"/>
      <c r="J213"/>
    </row>
    <row r="214" spans="1:10" ht="12.75" x14ac:dyDescent="0.2">
      <c r="A214" t="s">
        <v>487</v>
      </c>
      <c r="B214">
        <v>6.0710194730813285</v>
      </c>
      <c r="C214">
        <v>0.22909507445589922</v>
      </c>
      <c r="D214">
        <v>0.57273768613974796</v>
      </c>
      <c r="E214">
        <v>80.641466208476515</v>
      </c>
      <c r="F214">
        <v>0.80183276059564712</v>
      </c>
      <c r="G214">
        <v>0.22909507445589922</v>
      </c>
      <c r="H214">
        <v>11.45475372279496</v>
      </c>
      <c r="I214"/>
      <c r="J214"/>
    </row>
    <row r="215" spans="1:10" ht="12.75" x14ac:dyDescent="0.2">
      <c r="A215"/>
      <c r="B215" t="s">
        <v>357</v>
      </c>
      <c r="C215" t="s">
        <v>488</v>
      </c>
      <c r="D215" t="s">
        <v>489</v>
      </c>
      <c r="E215" t="s">
        <v>490</v>
      </c>
      <c r="F215" t="s">
        <v>491</v>
      </c>
      <c r="G215" t="s">
        <v>52</v>
      </c>
      <c r="H215" t="s">
        <v>53</v>
      </c>
      <c r="I215"/>
      <c r="J215"/>
    </row>
    <row r="216" spans="1:10" ht="12.75" x14ac:dyDescent="0.2">
      <c r="A216" t="s">
        <v>492</v>
      </c>
      <c r="B216">
        <v>28.092859241845431</v>
      </c>
      <c r="C216">
        <v>0.20325203252032523</v>
      </c>
      <c r="D216">
        <v>0.40895288470957003</v>
      </c>
      <c r="E216">
        <v>37.844059163483202</v>
      </c>
      <c r="F216">
        <v>0.20325203252032523</v>
      </c>
      <c r="G216">
        <v>0.32814183563522387</v>
      </c>
      <c r="H216">
        <v>32.919482809285924</v>
      </c>
      <c r="I216"/>
      <c r="J216"/>
    </row>
    <row r="217" spans="1:10" ht="12.75" x14ac:dyDescent="0.2">
      <c r="A217" t="s">
        <v>493</v>
      </c>
      <c r="B217">
        <v>15.550728341426016</v>
      </c>
      <c r="C217">
        <v>0.52602436323366553</v>
      </c>
      <c r="D217">
        <v>0.4898202572621177</v>
      </c>
      <c r="E217">
        <v>59.517420563932191</v>
      </c>
      <c r="F217">
        <v>0.24065082204617086</v>
      </c>
      <c r="G217">
        <v>0.54093193628077341</v>
      </c>
      <c r="H217">
        <v>23.134423715819064</v>
      </c>
      <c r="I217"/>
      <c r="J217"/>
    </row>
    <row r="218" spans="1:10" ht="12.75" x14ac:dyDescent="0.2">
      <c r="A218" t="s">
        <v>494</v>
      </c>
      <c r="B218">
        <v>48.055674256760881</v>
      </c>
      <c r="C218">
        <v>0.29912703742140284</v>
      </c>
      <c r="D218">
        <v>0.58604480800927905</v>
      </c>
      <c r="E218">
        <v>42.299004944753065</v>
      </c>
      <c r="F218">
        <v>0.29302240400463953</v>
      </c>
      <c r="G218">
        <v>0.21976680300347964</v>
      </c>
      <c r="H218">
        <v>8.2473597460472501</v>
      </c>
      <c r="I218"/>
      <c r="J218"/>
    </row>
    <row r="219" spans="1:10" ht="12.75" x14ac:dyDescent="0.2">
      <c r="A219" t="s">
        <v>495</v>
      </c>
      <c r="B219">
        <v>33.770959513533768</v>
      </c>
      <c r="C219">
        <v>0.37355383890037352</v>
      </c>
      <c r="D219">
        <v>0.62379864360062376</v>
      </c>
      <c r="E219">
        <v>56.810406315356808</v>
      </c>
      <c r="F219">
        <v>0.32640626700032643</v>
      </c>
      <c r="G219">
        <v>0.39410534460039409</v>
      </c>
      <c r="H219">
        <v>7.7007700770077019</v>
      </c>
      <c r="I219"/>
      <c r="J219"/>
    </row>
    <row r="220" spans="1:10" ht="12.75" x14ac:dyDescent="0.2">
      <c r="A220" t="s">
        <v>499</v>
      </c>
      <c r="B220">
        <v>28.660471380471382</v>
      </c>
      <c r="C220">
        <v>0.41750841750841755</v>
      </c>
      <c r="D220">
        <v>0.59959595959595968</v>
      </c>
      <c r="E220">
        <v>53.317710437710438</v>
      </c>
      <c r="F220">
        <v>0.30868686868686868</v>
      </c>
      <c r="G220">
        <v>0.41373737373737374</v>
      </c>
      <c r="H220">
        <v>16.282289562289563</v>
      </c>
      <c r="I220"/>
      <c r="J220"/>
    </row>
    <row r="221" spans="1:10" ht="12.75" x14ac:dyDescent="0.2">
      <c r="A221" t="s">
        <v>500</v>
      </c>
      <c r="B221">
        <v>49.828580985032197</v>
      </c>
      <c r="C221">
        <v>0.18396186972154863</v>
      </c>
      <c r="D221">
        <v>0.23413328873651643</v>
      </c>
      <c r="E221">
        <v>39.727401956685341</v>
      </c>
      <c r="F221">
        <v>0.22577138556735513</v>
      </c>
      <c r="G221">
        <v>0.46826657747303285</v>
      </c>
      <c r="H221">
        <v>9.3318839367840116</v>
      </c>
      <c r="I221"/>
      <c r="J221"/>
    </row>
    <row r="222" spans="1:10" ht="12.75" x14ac:dyDescent="0.2">
      <c r="A222" t="s">
        <v>501</v>
      </c>
      <c r="B222">
        <v>21.571203363110879</v>
      </c>
      <c r="C222">
        <v>0.42038885969521805</v>
      </c>
      <c r="D222">
        <v>0.39411455596426692</v>
      </c>
      <c r="E222">
        <v>65.843405149763541</v>
      </c>
      <c r="F222">
        <v>0.36784025223331585</v>
      </c>
      <c r="G222">
        <v>0.26274303730951132</v>
      </c>
      <c r="H222">
        <v>11.140304781923279</v>
      </c>
      <c r="I222"/>
      <c r="J222"/>
    </row>
    <row r="223" spans="1:10" ht="12.75" x14ac:dyDescent="0.2">
      <c r="A223" t="s">
        <v>502</v>
      </c>
      <c r="B223">
        <v>39.606362901051497</v>
      </c>
      <c r="C223">
        <v>0.45834456726880557</v>
      </c>
      <c r="D223">
        <v>0.86276624427069293</v>
      </c>
      <c r="E223">
        <v>56.025882987328124</v>
      </c>
      <c r="F223">
        <v>0.45834456726880557</v>
      </c>
      <c r="G223">
        <v>0.21569156106767323</v>
      </c>
      <c r="H223">
        <v>2.3726071717444053</v>
      </c>
      <c r="I223"/>
      <c r="J223"/>
    </row>
    <row r="224" spans="1:10" ht="12.75" x14ac:dyDescent="0.2">
      <c r="A224" t="s">
        <v>503</v>
      </c>
      <c r="B224">
        <v>43.868495361032672</v>
      </c>
      <c r="C224">
        <v>0.46389673255344899</v>
      </c>
      <c r="D224">
        <v>0.88745461879790233</v>
      </c>
      <c r="E224">
        <v>44.413069786204112</v>
      </c>
      <c r="F224">
        <v>0.56474384832593794</v>
      </c>
      <c r="G224">
        <v>0.44372730939895116</v>
      </c>
      <c r="H224">
        <v>9.3586123436869695</v>
      </c>
      <c r="I224"/>
      <c r="J224"/>
    </row>
    <row r="225" spans="1:10" ht="12.75" x14ac:dyDescent="0.2">
      <c r="A225" t="s">
        <v>504</v>
      </c>
      <c r="B225">
        <v>43.830334190231362</v>
      </c>
      <c r="C225">
        <v>0.77120822622107965</v>
      </c>
      <c r="D225">
        <v>1.4138817480719794</v>
      </c>
      <c r="E225">
        <v>50.642673521850902</v>
      </c>
      <c r="F225">
        <v>0.77120822622107965</v>
      </c>
      <c r="G225">
        <v>0.12853470437017994</v>
      </c>
      <c r="H225">
        <v>2.442159383033419</v>
      </c>
      <c r="I225"/>
      <c r="J225"/>
    </row>
    <row r="226" spans="1:10" ht="12.75" x14ac:dyDescent="0.2">
      <c r="A226" t="s">
        <v>505</v>
      </c>
      <c r="B226">
        <v>35.374149659863946</v>
      </c>
      <c r="C226">
        <v>0.28344671201814059</v>
      </c>
      <c r="D226">
        <v>0.68027210884353739</v>
      </c>
      <c r="E226">
        <v>46.882086167800452</v>
      </c>
      <c r="F226">
        <v>0.25510204081632654</v>
      </c>
      <c r="G226">
        <v>0.11337868480725624</v>
      </c>
      <c r="H226">
        <v>16.411564625850339</v>
      </c>
      <c r="I226"/>
      <c r="J226"/>
    </row>
    <row r="227" spans="1:10" ht="12.75" x14ac:dyDescent="0.2">
      <c r="A227" t="s">
        <v>506</v>
      </c>
      <c r="B227">
        <v>6.1224489795918364</v>
      </c>
      <c r="C227">
        <v>0.68027210884353739</v>
      </c>
      <c r="D227">
        <v>2.4943310657596371</v>
      </c>
      <c r="E227">
        <v>76.19047619047619</v>
      </c>
      <c r="F227">
        <v>0.45351473922902497</v>
      </c>
      <c r="G227" t="s">
        <v>356</v>
      </c>
      <c r="H227">
        <v>14.058956916099774</v>
      </c>
      <c r="I227"/>
      <c r="J227"/>
    </row>
    <row r="228" spans="1:10" ht="12.75" x14ac:dyDescent="0.2">
      <c r="A228" t="s">
        <v>507</v>
      </c>
      <c r="B228">
        <v>9.3959731543624159</v>
      </c>
      <c r="C228">
        <v>0.67114093959731547</v>
      </c>
      <c r="D228">
        <v>1.006711409395973</v>
      </c>
      <c r="E228">
        <v>73.154362416107389</v>
      </c>
      <c r="F228">
        <v>2.0134228187919461</v>
      </c>
      <c r="G228" t="s">
        <v>356</v>
      </c>
      <c r="H228">
        <v>13.758389261744966</v>
      </c>
      <c r="I228"/>
      <c r="J228"/>
    </row>
    <row r="229" spans="1:10" ht="12.75" x14ac:dyDescent="0.2">
      <c r="A229" t="s">
        <v>508</v>
      </c>
      <c r="B229">
        <v>40.606060606060609</v>
      </c>
      <c r="C229">
        <v>0.15151515151515152</v>
      </c>
      <c r="D229">
        <v>0.90909090909090906</v>
      </c>
      <c r="E229">
        <v>49.545454545454547</v>
      </c>
      <c r="F229">
        <v>0.45454545454545453</v>
      </c>
      <c r="G229">
        <v>0.30303030303030304</v>
      </c>
      <c r="H229">
        <v>8.0303030303030312</v>
      </c>
      <c r="I229"/>
      <c r="J229"/>
    </row>
    <row r="230" spans="1:10" ht="12.75" x14ac:dyDescent="0.2">
      <c r="A230" t="s">
        <v>509</v>
      </c>
      <c r="B230">
        <v>13.728395061728396</v>
      </c>
      <c r="C230">
        <v>0.49382716049382713</v>
      </c>
      <c r="D230">
        <v>0.54320987654320985</v>
      </c>
      <c r="E230">
        <v>76.740740740740748</v>
      </c>
      <c r="F230">
        <v>0.83950617283950613</v>
      </c>
      <c r="G230">
        <v>0.59259259259259256</v>
      </c>
      <c r="H230">
        <v>7.0617283950617278</v>
      </c>
      <c r="I230"/>
      <c r="J230"/>
    </row>
    <row r="231" spans="1:10" ht="12.75" x14ac:dyDescent="0.2">
      <c r="A231" t="s">
        <v>510</v>
      </c>
      <c r="B231">
        <v>9.8314886828198222</v>
      </c>
      <c r="C231">
        <v>0.21936384484993518</v>
      </c>
      <c r="D231">
        <v>0.18945059327948949</v>
      </c>
      <c r="E231">
        <v>40.233323362249479</v>
      </c>
      <c r="F231">
        <v>0.18945059327948949</v>
      </c>
      <c r="G231">
        <v>0.41878552198623992</v>
      </c>
      <c r="H231">
        <v>48.918137401535553</v>
      </c>
      <c r="I231"/>
      <c r="J231"/>
    </row>
    <row r="232" spans="1:10" ht="12.75" x14ac:dyDescent="0.2">
      <c r="A232" t="s">
        <v>511</v>
      </c>
      <c r="B232">
        <v>29.553157331430608</v>
      </c>
      <c r="C232">
        <v>0.47493756689261507</v>
      </c>
      <c r="D232">
        <v>0.90750981091687466</v>
      </c>
      <c r="E232">
        <v>64.743132358187665</v>
      </c>
      <c r="F232">
        <v>0.41473421334284699</v>
      </c>
      <c r="G232">
        <v>0.42365322868355332</v>
      </c>
      <c r="H232">
        <v>3.4828754905458439</v>
      </c>
      <c r="I232"/>
      <c r="J232"/>
    </row>
    <row r="233" spans="1:10" ht="12.75" x14ac:dyDescent="0.2">
      <c r="A233" t="s">
        <v>512</v>
      </c>
      <c r="B233">
        <v>24.763843648208468</v>
      </c>
      <c r="C233">
        <v>0.39087947882736157</v>
      </c>
      <c r="D233">
        <v>0.30130293159609117</v>
      </c>
      <c r="E233">
        <v>52.263843648208471</v>
      </c>
      <c r="F233">
        <v>0.1465798045602606</v>
      </c>
      <c r="G233">
        <v>0.40716612377850164</v>
      </c>
      <c r="H233">
        <v>21.726384364820849</v>
      </c>
      <c r="I233"/>
      <c r="J233"/>
    </row>
    <row r="234" spans="1:10" ht="12.75" x14ac:dyDescent="0.2">
      <c r="A234" t="s">
        <v>513</v>
      </c>
      <c r="B234">
        <v>34.177837041195872</v>
      </c>
      <c r="C234">
        <v>0.40002807214541369</v>
      </c>
      <c r="D234">
        <v>0.61056916274826301</v>
      </c>
      <c r="E234">
        <v>53.863429012562278</v>
      </c>
      <c r="F234">
        <v>0.36493789037827212</v>
      </c>
      <c r="G234">
        <v>0.40704610849884199</v>
      </c>
      <c r="H234">
        <v>10.176152712471051</v>
      </c>
      <c r="I234"/>
      <c r="J234"/>
    </row>
    <row r="235" spans="1:10" ht="12.75" x14ac:dyDescent="0.2">
      <c r="A235" t="s">
        <v>514</v>
      </c>
      <c r="B235">
        <v>2.3857662757784066</v>
      </c>
      <c r="C235">
        <v>0.78562763560741722</v>
      </c>
      <c r="D235">
        <v>0.67009415978279707</v>
      </c>
      <c r="E235">
        <v>63.687828548321882</v>
      </c>
      <c r="F235">
        <v>0.22529027785800934</v>
      </c>
      <c r="G235">
        <v>0.61232742187048694</v>
      </c>
      <c r="H235">
        <v>31.633065680781009</v>
      </c>
      <c r="I235"/>
      <c r="J235"/>
    </row>
    <row r="236" spans="1:10" ht="12.75" x14ac:dyDescent="0.2">
      <c r="A236" t="s">
        <v>515</v>
      </c>
      <c r="B236">
        <v>27.560050568900124</v>
      </c>
      <c r="C236">
        <v>0.75853350189633373</v>
      </c>
      <c r="D236">
        <v>0.50568900126422256</v>
      </c>
      <c r="E236">
        <v>61.06194690265486</v>
      </c>
      <c r="F236">
        <v>0.12642225031605564</v>
      </c>
      <c r="G236">
        <v>0.75853350189633373</v>
      </c>
      <c r="H236">
        <v>9.2288242730720604</v>
      </c>
      <c r="I236"/>
      <c r="J236"/>
    </row>
    <row r="237" spans="1:10" ht="12.75" x14ac:dyDescent="0.2">
      <c r="A237" t="s">
        <v>516</v>
      </c>
      <c r="B237">
        <v>39.735215620171374</v>
      </c>
      <c r="C237">
        <v>0.19314510464952941</v>
      </c>
      <c r="D237">
        <v>0.50568900126422256</v>
      </c>
      <c r="E237">
        <v>33.224469728894505</v>
      </c>
      <c r="F237">
        <v>0.19665683382497542</v>
      </c>
      <c r="G237">
        <v>0.26689141733389521</v>
      </c>
      <c r="H237">
        <v>25.877932293861498</v>
      </c>
      <c r="I237"/>
      <c r="J237"/>
    </row>
    <row r="238" spans="1:10" ht="12.75" x14ac:dyDescent="0.2">
      <c r="A238" t="s">
        <v>517</v>
      </c>
      <c r="B238">
        <v>22.361455471419955</v>
      </c>
      <c r="C238">
        <v>0.54948736849159019</v>
      </c>
      <c r="D238">
        <v>0.55618843396099982</v>
      </c>
      <c r="E238">
        <v>61.71011190779334</v>
      </c>
      <c r="F238">
        <v>0.32835220800107218</v>
      </c>
      <c r="G238">
        <v>0.52268310661395156</v>
      </c>
      <c r="H238">
        <v>13.971721503719092</v>
      </c>
      <c r="I238"/>
      <c r="J238"/>
    </row>
    <row r="239" spans="1:10" ht="12.75" x14ac:dyDescent="0.2">
      <c r="A239" t="s">
        <v>518</v>
      </c>
      <c r="B239">
        <v>28.876317819490872</v>
      </c>
      <c r="C239">
        <v>0.48855746978657749</v>
      </c>
      <c r="D239">
        <v>0.73283620467986632</v>
      </c>
      <c r="E239">
        <v>63.551041398817176</v>
      </c>
      <c r="F239">
        <v>0.33427616353818462</v>
      </c>
      <c r="G239">
        <v>0.43713036770377989</v>
      </c>
      <c r="H239">
        <v>5.5798405759835434</v>
      </c>
      <c r="I239"/>
      <c r="J239"/>
    </row>
    <row r="240" spans="1:10" ht="12.75" x14ac:dyDescent="0.2">
      <c r="A240" t="s">
        <v>519</v>
      </c>
      <c r="B240">
        <v>17.767295597484274</v>
      </c>
      <c r="C240">
        <v>0.62893081761006298</v>
      </c>
      <c r="D240">
        <v>0.55031446540880502</v>
      </c>
      <c r="E240">
        <v>67.688679245283026</v>
      </c>
      <c r="F240">
        <v>0.15723270440251574</v>
      </c>
      <c r="G240">
        <v>0.94339622641509435</v>
      </c>
      <c r="H240">
        <v>12.264150943396226</v>
      </c>
      <c r="I240"/>
      <c r="J240"/>
    </row>
    <row r="241" spans="1:10" ht="12.75" x14ac:dyDescent="0.2">
      <c r="A241" t="s">
        <v>520</v>
      </c>
      <c r="B241">
        <v>22.865013774104685</v>
      </c>
      <c r="C241">
        <v>0.33905488450943</v>
      </c>
      <c r="D241">
        <v>0.29667302394575124</v>
      </c>
      <c r="E241">
        <v>42.805679169315532</v>
      </c>
      <c r="F241">
        <v>0.169527442254715</v>
      </c>
      <c r="G241">
        <v>0.12714558169103624</v>
      </c>
      <c r="H241">
        <v>33.396906124178848</v>
      </c>
      <c r="I241"/>
      <c r="J241"/>
    </row>
    <row r="242" spans="1:10" ht="12.75" x14ac:dyDescent="0.2">
      <c r="A242" t="s">
        <v>521</v>
      </c>
      <c r="B242">
        <v>7.6843198338525447</v>
      </c>
      <c r="C242">
        <v>0.62305295950155759</v>
      </c>
      <c r="D242">
        <v>0.83073727933541019</v>
      </c>
      <c r="E242">
        <v>78.089304257528553</v>
      </c>
      <c r="F242">
        <v>0.62305295950155759</v>
      </c>
      <c r="G242">
        <v>0.4153686396677051</v>
      </c>
      <c r="H242">
        <v>11.734164070612668</v>
      </c>
      <c r="I242"/>
      <c r="J242"/>
    </row>
    <row r="243" spans="1:10" ht="12.75" x14ac:dyDescent="0.2">
      <c r="A243" t="s">
        <v>522</v>
      </c>
      <c r="B243">
        <v>31.013211694358439</v>
      </c>
      <c r="C243">
        <v>0.21980099737656875</v>
      </c>
      <c r="D243">
        <v>0.42069438207558318</v>
      </c>
      <c r="E243">
        <v>37.819952258277986</v>
      </c>
      <c r="F243">
        <v>0.21034719103779159</v>
      </c>
      <c r="G243">
        <v>0.30252180284086883</v>
      </c>
      <c r="H243">
        <v>30.013471674032761</v>
      </c>
      <c r="I243"/>
      <c r="J243"/>
    </row>
    <row r="244" spans="1:10" ht="12.75" x14ac:dyDescent="0.2">
      <c r="A244" t="s">
        <v>523</v>
      </c>
      <c r="B244">
        <v>15.374421539755994</v>
      </c>
      <c r="C244">
        <v>0.60159865376525035</v>
      </c>
      <c r="D244">
        <v>0.53639040807740856</v>
      </c>
      <c r="E244">
        <v>60.471182162389567</v>
      </c>
      <c r="F244">
        <v>0.24190155658392934</v>
      </c>
      <c r="G244">
        <v>0.53849389987379048</v>
      </c>
      <c r="H244">
        <v>22.236011779554062</v>
      </c>
      <c r="I244"/>
      <c r="J244"/>
    </row>
    <row r="245" spans="1:10" ht="12.75" x14ac:dyDescent="0.2">
      <c r="A245" t="s">
        <v>524</v>
      </c>
      <c r="B245">
        <v>35.953420669577874</v>
      </c>
      <c r="C245">
        <v>0.45414847161572047</v>
      </c>
      <c r="D245">
        <v>0.89082969432314407</v>
      </c>
      <c r="E245">
        <v>53.315866084425032</v>
      </c>
      <c r="F245">
        <v>0.54730713245997087</v>
      </c>
      <c r="G245">
        <v>0.29112081513828242</v>
      </c>
      <c r="H245">
        <v>8.5473071324599701</v>
      </c>
      <c r="I245"/>
      <c r="J245"/>
    </row>
    <row r="246" spans="1:10" ht="12.75" x14ac:dyDescent="0.2">
      <c r="A246" t="s">
        <v>525</v>
      </c>
      <c r="B246">
        <v>32.803130946824169</v>
      </c>
      <c r="C246">
        <v>0.41410841023063205</v>
      </c>
      <c r="D246">
        <v>0.70972915395018732</v>
      </c>
      <c r="E246">
        <v>57.957224755544388</v>
      </c>
      <c r="F246">
        <v>0.35785668976577739</v>
      </c>
      <c r="G246">
        <v>0.41171471999808501</v>
      </c>
      <c r="H246">
        <v>7.3462353236867619</v>
      </c>
      <c r="I246"/>
      <c r="J246"/>
    </row>
    <row r="247" spans="1:10" ht="12.75" x14ac:dyDescent="0.2">
      <c r="A247" s="1" t="s">
        <v>552</v>
      </c>
      <c r="B247">
        <v>28.792138563661585</v>
      </c>
      <c r="C247">
        <v>0.43952189371754735</v>
      </c>
      <c r="D247">
        <v>0.62075159838221927</v>
      </c>
      <c r="E247">
        <v>53.608384398301432</v>
      </c>
      <c r="F247">
        <v>0.3263197614783242</v>
      </c>
      <c r="G247">
        <v>0.42517232765905427</v>
      </c>
      <c r="H247">
        <v>15.787711456799835</v>
      </c>
    </row>
    <row r="248" spans="1:10" ht="12.75" x14ac:dyDescent="0.2">
      <c r="A248" t="s">
        <v>530</v>
      </c>
      <c r="B248">
        <v>51.727042965459134</v>
      </c>
      <c r="C248">
        <v>0.13479359730412804</v>
      </c>
      <c r="D248">
        <v>0.18534119629317608</v>
      </c>
      <c r="E248">
        <v>38.382476832350463</v>
      </c>
      <c r="F248">
        <v>0.18534119629317608</v>
      </c>
      <c r="G248">
        <v>0.45492839090143217</v>
      </c>
      <c r="H248">
        <v>8.9300758213984839</v>
      </c>
    </row>
    <row r="249" spans="1:10" ht="12.75" x14ac:dyDescent="0.2">
      <c r="A249" t="s">
        <v>531</v>
      </c>
      <c r="B249">
        <v>20.628734736295144</v>
      </c>
      <c r="C249">
        <v>0.41569238763315153</v>
      </c>
      <c r="D249">
        <v>0.36373083917900756</v>
      </c>
      <c r="E249">
        <v>67.160301376981039</v>
      </c>
      <c r="F249">
        <v>0.33775006495193555</v>
      </c>
      <c r="G249">
        <v>0.41569238763315153</v>
      </c>
      <c r="H249">
        <v>10.678098207326578</v>
      </c>
    </row>
    <row r="250" spans="1:10" ht="12.75" x14ac:dyDescent="0.2">
      <c r="A250" t="s">
        <v>532</v>
      </c>
      <c r="B250">
        <v>36.088986542158743</v>
      </c>
      <c r="C250">
        <v>0.54929964295523204</v>
      </c>
      <c r="D250">
        <v>0.93380939302389454</v>
      </c>
      <c r="E250">
        <v>58.967316671244163</v>
      </c>
      <c r="F250">
        <v>0.38450975006866245</v>
      </c>
      <c r="G250">
        <v>0.32957978577313923</v>
      </c>
      <c r="H250">
        <v>2.7464982147761603</v>
      </c>
    </row>
    <row r="251" spans="1:10" ht="12.75" x14ac:dyDescent="0.2">
      <c r="A251" t="s">
        <v>533</v>
      </c>
      <c r="B251">
        <v>42.131979695431468</v>
      </c>
      <c r="C251">
        <v>0.48809058961343227</v>
      </c>
      <c r="D251">
        <v>0.91761030847325264</v>
      </c>
      <c r="E251">
        <v>46.563842249121436</v>
      </c>
      <c r="F251">
        <v>0.605232331120656</v>
      </c>
      <c r="G251">
        <v>0.46856696602889492</v>
      </c>
      <c r="H251">
        <v>8.8246778602108549</v>
      </c>
    </row>
    <row r="252" spans="1:10" ht="12.75" x14ac:dyDescent="0.2">
      <c r="A252" t="s">
        <v>534</v>
      </c>
      <c r="B252">
        <v>39.167686658506732</v>
      </c>
      <c r="C252">
        <v>0.85679314565483466</v>
      </c>
      <c r="D252">
        <v>1.4075887392900857</v>
      </c>
      <c r="E252">
        <v>54.712362301101592</v>
      </c>
      <c r="F252">
        <v>0.85679314565483466</v>
      </c>
      <c r="G252">
        <v>0.12239902080783352</v>
      </c>
      <c r="H252">
        <v>2.876376988984088</v>
      </c>
    </row>
    <row r="253" spans="1:10" ht="12.75" x14ac:dyDescent="0.2">
      <c r="A253" t="s">
        <v>535</v>
      </c>
      <c r="B253">
        <v>30.411449016100178</v>
      </c>
      <c r="C253">
        <v>0.35778175313059035</v>
      </c>
      <c r="D253">
        <v>1.0435301132975552</v>
      </c>
      <c r="E253">
        <v>53.041144901610018</v>
      </c>
      <c r="F253">
        <v>0.38759689922480622</v>
      </c>
      <c r="G253">
        <v>0.17889087656529518</v>
      </c>
      <c r="H253">
        <v>14.579606440071558</v>
      </c>
    </row>
    <row r="254" spans="1:10" ht="12.75" x14ac:dyDescent="0.2">
      <c r="A254" t="s">
        <v>536</v>
      </c>
      <c r="B254">
        <v>7.6271186440677967</v>
      </c>
      <c r="C254">
        <v>0.84745762711864403</v>
      </c>
      <c r="D254">
        <v>2.3305084745762712</v>
      </c>
      <c r="E254">
        <v>73.940677966101703</v>
      </c>
      <c r="F254">
        <v>0.42372881355932202</v>
      </c>
      <c r="G254">
        <v>0.42372881355932202</v>
      </c>
      <c r="H254">
        <v>14.40677966101695</v>
      </c>
    </row>
    <row r="255" spans="1:10" ht="12.75" x14ac:dyDescent="0.2">
      <c r="A255" t="s">
        <v>537</v>
      </c>
      <c r="B255">
        <v>9.316770186335404</v>
      </c>
      <c r="C255">
        <v>0.93167701863354035</v>
      </c>
      <c r="D255">
        <v>1.8633540372670807</v>
      </c>
      <c r="E255">
        <v>72.981366459627324</v>
      </c>
      <c r="F255">
        <v>2.1739130434782608</v>
      </c>
      <c r="G255">
        <v>0.6211180124223602</v>
      </c>
      <c r="H255">
        <v>12.111801242236025</v>
      </c>
    </row>
    <row r="256" spans="1:10" ht="12.75" x14ac:dyDescent="0.2">
      <c r="A256" t="s">
        <v>538</v>
      </c>
      <c r="B256">
        <v>35.595776772247362</v>
      </c>
      <c r="C256" t="s">
        <v>356</v>
      </c>
      <c r="D256">
        <v>0.90497737556561098</v>
      </c>
      <c r="E256">
        <v>55.203619909502265</v>
      </c>
      <c r="F256">
        <v>0.45248868778280549</v>
      </c>
      <c r="G256">
        <v>0.30165912518853699</v>
      </c>
      <c r="H256">
        <v>7.5414781297134237</v>
      </c>
    </row>
    <row r="257" spans="1:8" ht="12.75" x14ac:dyDescent="0.2">
      <c r="A257" t="s">
        <v>539</v>
      </c>
      <c r="B257">
        <v>12.559923298178333</v>
      </c>
      <c r="C257">
        <v>0.57526366251198469</v>
      </c>
      <c r="D257">
        <v>0.52732502396931924</v>
      </c>
      <c r="E257">
        <v>77.037392138063282</v>
      </c>
      <c r="F257">
        <v>0.91083413231064247</v>
      </c>
      <c r="G257">
        <v>0.57526366251198469</v>
      </c>
      <c r="H257">
        <v>7.8139980824544581</v>
      </c>
    </row>
    <row r="258" spans="1:8" ht="12.75" x14ac:dyDescent="0.2">
      <c r="A258" t="s">
        <v>540</v>
      </c>
      <c r="B258">
        <v>9.0273616936289205</v>
      </c>
      <c r="C258">
        <v>0.22967845016976232</v>
      </c>
      <c r="D258">
        <v>0.24965048931495903</v>
      </c>
      <c r="E258">
        <v>42.590373477132019</v>
      </c>
      <c r="F258">
        <v>0.22967845016976232</v>
      </c>
      <c r="G258">
        <v>0.41941282204913122</v>
      </c>
      <c r="H258">
        <v>47.253844617535449</v>
      </c>
    </row>
    <row r="259" spans="1:8" ht="12.75" x14ac:dyDescent="0.2">
      <c r="A259" t="s">
        <v>541</v>
      </c>
      <c r="B259">
        <v>30.80201048951049</v>
      </c>
      <c r="C259">
        <v>0.46547202797202802</v>
      </c>
      <c r="D259">
        <v>0.94624125874125875</v>
      </c>
      <c r="E259">
        <v>63.424388111888106</v>
      </c>
      <c r="F259">
        <v>0.42832167832167833</v>
      </c>
      <c r="G259">
        <v>0.42832167832167833</v>
      </c>
      <c r="H259">
        <v>3.5052447552447554</v>
      </c>
    </row>
    <row r="260" spans="1:8" ht="12.75" x14ac:dyDescent="0.2">
      <c r="A260" t="s">
        <v>542</v>
      </c>
      <c r="B260">
        <v>18.640314908971625</v>
      </c>
      <c r="C260">
        <v>0.45924225028702642</v>
      </c>
      <c r="D260">
        <v>0.31162866983762505</v>
      </c>
      <c r="E260">
        <v>56.93783828112187</v>
      </c>
      <c r="F260">
        <v>0.1804165983270461</v>
      </c>
      <c r="G260">
        <v>0.42643923240938164</v>
      </c>
      <c r="H260">
        <v>23.044120059045429</v>
      </c>
    </row>
    <row r="261" spans="1:8" ht="12.75" x14ac:dyDescent="0.2">
      <c r="A261" t="s">
        <v>543</v>
      </c>
      <c r="B261">
        <v>35.837752220921423</v>
      </c>
      <c r="C261">
        <v>0.39942152744301357</v>
      </c>
      <c r="D261">
        <v>0.54403966668962189</v>
      </c>
      <c r="E261">
        <v>52.79939398113077</v>
      </c>
      <c r="F261">
        <v>0.35810205908683973</v>
      </c>
      <c r="G261">
        <v>0.44074099579918735</v>
      </c>
      <c r="H261">
        <v>9.6205495489291373</v>
      </c>
    </row>
    <row r="262" spans="1:8" ht="12.75" x14ac:dyDescent="0.2">
      <c r="A262" t="s">
        <v>544</v>
      </c>
      <c r="B262">
        <v>2.2668358060779878</v>
      </c>
      <c r="C262">
        <v>0.82731233798466719</v>
      </c>
      <c r="D262">
        <v>0.72803485742650709</v>
      </c>
      <c r="E262">
        <v>64.045005791186369</v>
      </c>
      <c r="F262">
        <v>0.27025536374165793</v>
      </c>
      <c r="G262">
        <v>0.49638740279080035</v>
      </c>
      <c r="H262">
        <v>31.366168440792013</v>
      </c>
    </row>
    <row r="263" spans="1:8" ht="12.75" x14ac:dyDescent="0.2">
      <c r="A263" t="s">
        <v>545</v>
      </c>
      <c r="B263">
        <v>23.353293413173652</v>
      </c>
      <c r="C263">
        <v>0.83832335329341312</v>
      </c>
      <c r="D263">
        <v>0.5988023952095809</v>
      </c>
      <c r="E263">
        <v>64.790419161676652</v>
      </c>
      <c r="F263">
        <v>0.23952095808383234</v>
      </c>
      <c r="G263">
        <v>0.95808383233532934</v>
      </c>
      <c r="H263">
        <v>9.2215568862275443</v>
      </c>
    </row>
    <row r="264" spans="1:8" ht="12.75" x14ac:dyDescent="0.2">
      <c r="A264" t="s">
        <v>546</v>
      </c>
      <c r="B264">
        <v>42.597402597402592</v>
      </c>
      <c r="C264">
        <v>0.18796992481203006</v>
      </c>
      <c r="D264">
        <v>0.48872180451127822</v>
      </c>
      <c r="E264">
        <v>31.92071086807929</v>
      </c>
      <c r="F264">
        <v>0.19822282980177719</v>
      </c>
      <c r="G264">
        <v>0.28708133971291866</v>
      </c>
      <c r="H264">
        <v>24.319890635680107</v>
      </c>
    </row>
    <row r="265" spans="1:8" ht="12.75" x14ac:dyDescent="0.2">
      <c r="A265" t="s">
        <v>547</v>
      </c>
      <c r="B265">
        <v>20.55459272097054</v>
      </c>
      <c r="C265">
        <v>0.63084922010398614</v>
      </c>
      <c r="D265">
        <v>0.62391681109185437</v>
      </c>
      <c r="E265">
        <v>63.68110918544194</v>
      </c>
      <c r="F265">
        <v>0.38821490467937608</v>
      </c>
      <c r="G265">
        <v>0.55459272097053725</v>
      </c>
      <c r="H265">
        <v>13.566724436741767</v>
      </c>
    </row>
    <row r="266" spans="1:8" ht="12.75" x14ac:dyDescent="0.2">
      <c r="A266" t="s">
        <v>548</v>
      </c>
      <c r="B266">
        <v>26.804770872567484</v>
      </c>
      <c r="C266">
        <v>0.59008160703075951</v>
      </c>
      <c r="D266">
        <v>0.6528562460765851</v>
      </c>
      <c r="E266">
        <v>65.536723163841799</v>
      </c>
      <c r="F266">
        <v>0.32642812303829255</v>
      </c>
      <c r="G266">
        <v>0.52730696798493404</v>
      </c>
      <c r="H266">
        <v>5.5618330194601384</v>
      </c>
    </row>
    <row r="267" spans="1:8" ht="12.75" x14ac:dyDescent="0.2">
      <c r="A267" t="s">
        <v>549</v>
      </c>
      <c r="B267">
        <v>17.860082304526749</v>
      </c>
      <c r="C267">
        <v>0.74074074074074081</v>
      </c>
      <c r="D267">
        <v>0.32921810699588477</v>
      </c>
      <c r="E267">
        <v>67.407407407407405</v>
      </c>
      <c r="F267">
        <v>8.2304526748971193E-2</v>
      </c>
      <c r="G267">
        <v>0.98765432098765427</v>
      </c>
      <c r="H267">
        <v>12.592592592592592</v>
      </c>
    </row>
    <row r="268" spans="1:8" ht="12.75" x14ac:dyDescent="0.2">
      <c r="A268" t="s">
        <v>550</v>
      </c>
      <c r="B268">
        <v>30.374674413945101</v>
      </c>
      <c r="C268">
        <v>0.34061310358645563</v>
      </c>
      <c r="D268">
        <v>0.3205770386696053</v>
      </c>
      <c r="E268">
        <v>38.769785614105388</v>
      </c>
      <c r="F268">
        <v>0.14025245441795231</v>
      </c>
      <c r="G268">
        <v>0.16028851933480265</v>
      </c>
      <c r="H268">
        <v>29.893808855940694</v>
      </c>
    </row>
    <row r="269" spans="1:8" ht="12.75" x14ac:dyDescent="0.2">
      <c r="A269" t="s">
        <v>551</v>
      </c>
      <c r="B269">
        <v>3.2352941176470593</v>
      </c>
      <c r="C269">
        <v>0.68627450980392157</v>
      </c>
      <c r="D269">
        <v>0.58823529411764708</v>
      </c>
      <c r="E269">
        <v>81.17647058823529</v>
      </c>
      <c r="F269">
        <v>0.78431372549019607</v>
      </c>
      <c r="G269">
        <v>0.39215686274509803</v>
      </c>
      <c r="H269">
        <v>13.137254901960786</v>
      </c>
    </row>
    <row r="270" spans="1:8" ht="12.75" x14ac:dyDescent="0.2">
      <c r="A270" s="52" t="s">
        <v>556</v>
      </c>
      <c r="B270">
        <v>32.840943348097298</v>
      </c>
      <c r="C270">
        <v>0.21798112376226145</v>
      </c>
      <c r="D270">
        <v>0.42204855877374026</v>
      </c>
      <c r="E270">
        <v>37.543770145861835</v>
      </c>
      <c r="F270">
        <v>0.21798112376226145</v>
      </c>
      <c r="G270">
        <v>0.32929063376852263</v>
      </c>
      <c r="H270">
        <v>28.427985065974077</v>
      </c>
    </row>
    <row r="271" spans="1:8" ht="12.75" x14ac:dyDescent="0.2">
      <c r="A271" s="52" t="s">
        <v>555</v>
      </c>
      <c r="B271">
        <v>12.74362191551652</v>
      </c>
      <c r="C271">
        <v>0.66917607695524883</v>
      </c>
      <c r="D271">
        <v>0.57507319113341704</v>
      </c>
      <c r="E271">
        <v>62.586783772480139</v>
      </c>
      <c r="F271">
        <v>0.28858218318695106</v>
      </c>
      <c r="G271">
        <v>0.51442910915934759</v>
      </c>
      <c r="H271">
        <v>22.622333751568384</v>
      </c>
    </row>
    <row r="272" spans="1:8" ht="12.75" x14ac:dyDescent="0.2">
      <c r="A272" s="52" t="s">
        <v>554</v>
      </c>
      <c r="B272">
        <v>32.936278478084887</v>
      </c>
      <c r="C272">
        <v>0.5204117034809761</v>
      </c>
      <c r="D272">
        <v>1.000346941135654</v>
      </c>
      <c r="E272">
        <v>56.447322770903206</v>
      </c>
      <c r="F272">
        <v>0.59558228287267256</v>
      </c>
      <c r="G272">
        <v>0.35850584017578352</v>
      </c>
      <c r="H272">
        <v>8.1415519833468259</v>
      </c>
    </row>
    <row r="273" spans="1:8" ht="12.75" x14ac:dyDescent="0.2">
      <c r="A273" s="52" t="s">
        <v>553</v>
      </c>
      <c r="B273">
        <v>34.18050219135911</v>
      </c>
      <c r="C273">
        <v>0.41242200994042794</v>
      </c>
      <c r="D273">
        <v>0.70734487174967986</v>
      </c>
      <c r="E273">
        <v>56.870762686970522</v>
      </c>
      <c r="F273">
        <v>0.35602241883746344</v>
      </c>
      <c r="G273">
        <v>0.42769689919748077</v>
      </c>
      <c r="H273">
        <v>7.0452489219453156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Welcome</vt:lpstr>
      <vt:lpstr>Religion</vt:lpstr>
      <vt:lpstr>Religion List</vt:lpstr>
      <vt:lpstr>Religion graph</vt:lpstr>
      <vt:lpstr>Ethnic Group</vt:lpstr>
      <vt:lpstr>Ethnic List</vt:lpstr>
      <vt:lpstr>Ethnic graph</vt:lpstr>
      <vt:lpstr>Sexual Orientation</vt:lpstr>
      <vt:lpstr>SO List</vt:lpstr>
      <vt:lpstr>Transgender Status</vt:lpstr>
      <vt:lpstr>Trans List</vt:lpstr>
      <vt:lpstr>Disability</vt:lpstr>
      <vt:lpstr>Disability List</vt:lpstr>
      <vt:lpstr>List</vt:lpstr>
      <vt:lpstr>date</vt:lpstr>
      <vt:lpstr>Disability_List</vt:lpstr>
      <vt:lpstr>Ethnic_Group</vt:lpstr>
      <vt:lpstr>'Ethnic graph'!Print_Area</vt:lpstr>
      <vt:lpstr>'Religion graph'!Print_Area</vt:lpstr>
      <vt:lpstr>'Ethnic Group'!Print_Titles</vt:lpstr>
      <vt:lpstr>Religion_List</vt:lpstr>
      <vt:lpstr>SO_List</vt:lpstr>
      <vt:lpstr>Trans_List</vt:lpstr>
      <vt:lpstr>Yearcode2</vt:lpstr>
    </vt:vector>
  </TitlesOfParts>
  <Company>NSS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matthw01</dc:creator>
  <cp:lastModifiedBy>benjat01</cp:lastModifiedBy>
  <cp:lastPrinted>2016-04-14T07:22:43Z</cp:lastPrinted>
  <dcterms:created xsi:type="dcterms:W3CDTF">2008-03-27T09:16:30Z</dcterms:created>
  <dcterms:modified xsi:type="dcterms:W3CDTF">2019-11-22T10:31:54Z</dcterms:modified>
</cp:coreProperties>
</file>